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mkm-my.sharepoint.com/personal/aivar_kurusk_transpordiamet_ee/Documents/ELEKTER/Hooldeleping 2022_2027/"/>
    </mc:Choice>
  </mc:AlternateContent>
  <xr:revisionPtr revIDLastSave="197" documentId="13_ncr:1_{43F41556-DE30-4F80-9110-48BF4B908DAA}" xr6:coauthVersionLast="47" xr6:coauthVersionMax="47" xr10:uidLastSave="{383AEFA4-C3FD-4829-A9EC-3316EBC198F5}"/>
  <bookViews>
    <workbookView xWindow="-110" yWindow="-110" windowWidth="19420" windowHeight="10420" activeTab="1" xr2:uid="{00000000-000D-0000-FFFF-FFFF00000000}"/>
  </bookViews>
  <sheets>
    <sheet name="1. aasta" sheetId="1" r:id="rId1"/>
    <sheet name="2. aa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57" i="1"/>
  <c r="G59" i="1"/>
  <c r="G60" i="1"/>
  <c r="G61" i="1"/>
  <c r="G62" i="1"/>
  <c r="G63" i="1"/>
  <c r="G65" i="1"/>
  <c r="G66" i="1"/>
  <c r="G67" i="1"/>
  <c r="G68" i="1"/>
  <c r="G69" i="1"/>
  <c r="G76" i="2"/>
  <c r="G75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7" i="2"/>
  <c r="G56" i="2"/>
  <c r="G54" i="2"/>
  <c r="G53" i="2"/>
  <c r="G52" i="2"/>
  <c r="G50" i="2"/>
  <c r="G49" i="2"/>
  <c r="G48" i="2"/>
  <c r="G47" i="2"/>
  <c r="G46" i="2"/>
  <c r="G45" i="2"/>
  <c r="G44" i="2"/>
  <c r="G43" i="2"/>
  <c r="G41" i="2"/>
  <c r="G39" i="2"/>
  <c r="G38" i="2"/>
  <c r="G37" i="2"/>
  <c r="G36" i="2"/>
  <c r="G35" i="2"/>
  <c r="G34" i="2"/>
  <c r="G33" i="2"/>
  <c r="G32" i="2"/>
  <c r="G31" i="2"/>
  <c r="G30" i="2"/>
  <c r="G28" i="2"/>
  <c r="G27" i="2"/>
  <c r="G26" i="2"/>
  <c r="G24" i="2"/>
  <c r="G23" i="2"/>
  <c r="G22" i="2"/>
  <c r="G21" i="2"/>
  <c r="G20" i="2"/>
  <c r="G19" i="2"/>
  <c r="G17" i="2"/>
  <c r="G16" i="2"/>
  <c r="G14" i="2"/>
  <c r="G8" i="2"/>
  <c r="G76" i="1"/>
  <c r="G75" i="1"/>
  <c r="G73" i="1"/>
  <c r="G72" i="1"/>
  <c r="G71" i="1"/>
  <c r="G70" i="1"/>
  <c r="G54" i="1"/>
  <c r="G53" i="1"/>
  <c r="G52" i="1"/>
  <c r="G50" i="1"/>
  <c r="G49" i="1"/>
  <c r="G48" i="1"/>
  <c r="G47" i="1"/>
  <c r="G46" i="1"/>
  <c r="G45" i="1"/>
  <c r="G44" i="1"/>
  <c r="G43" i="1"/>
  <c r="G41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4" i="1"/>
  <c r="G23" i="1"/>
  <c r="G22" i="1"/>
  <c r="G21" i="1"/>
  <c r="G20" i="1"/>
  <c r="G19" i="1"/>
  <c r="G17" i="1"/>
  <c r="G16" i="1"/>
  <c r="G14" i="1"/>
  <c r="G8" i="1"/>
  <c r="G79" i="1" s="1"/>
  <c r="G77" i="2" l="1"/>
  <c r="G77" i="1"/>
  <c r="G81" i="1" s="1"/>
  <c r="G80" i="1" s="1"/>
  <c r="G79" i="2" l="1"/>
  <c r="G81" i="2" s="1"/>
  <c r="G80" i="2" l="1"/>
</calcChain>
</file>

<file path=xl/sharedStrings.xml><?xml version="1.0" encoding="utf-8"?>
<sst xmlns="http://schemas.openxmlformats.org/spreadsheetml/2006/main" count="438" uniqueCount="94">
  <si>
    <t>Jõgeva, Põlva, Tartu, Valga ja Võru maakondades välisvalgustuse hooldus ja käiduteenus aastatel                          2022 - 2027</t>
  </si>
  <si>
    <t>Jrk. nr.</t>
  </si>
  <si>
    <t>Tööde kirjeldus</t>
  </si>
  <si>
    <t>Ühik</t>
  </si>
  <si>
    <t>Töömaht kuus</t>
  </si>
  <si>
    <t>Kuude arv</t>
  </si>
  <si>
    <t>Ühiku hind km-ta (ühe valguspunkti  hoolduse hind kuus)</t>
  </si>
  <si>
    <t>Summa                            EUR km-ta (Töömaht kuus x Kuude arv x Ühiku hind)</t>
  </si>
  <si>
    <t>Hooldus</t>
  </si>
  <si>
    <r>
      <t>Valgustuspunkti hooldus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(koos hoolduseks vajalike materjalidega)</t>
    </r>
  </si>
  <si>
    <t>tk</t>
  </si>
  <si>
    <t>Hooldus kokku</t>
  </si>
  <si>
    <t>Töömaht (60 kuu jooksul)</t>
  </si>
  <si>
    <t>x</t>
  </si>
  <si>
    <t>Ühiku hind  km-ta</t>
  </si>
  <si>
    <t>Summa                            EUR km-ta</t>
  </si>
  <si>
    <t>Remonditööd</t>
  </si>
  <si>
    <t>Õhu- ja maakaablid</t>
  </si>
  <si>
    <t>Õhukaabli või -liini demontaaž</t>
  </si>
  <si>
    <t>m</t>
  </si>
  <si>
    <t>Õhukaabli paigaldus kaabli maksumusega</t>
  </si>
  <si>
    <t xml:space="preserve">3x16+25 </t>
  </si>
  <si>
    <t> 3x25+35</t>
  </si>
  <si>
    <t>Maakaabli paigaldus kaabli maksumusega</t>
  </si>
  <si>
    <t>Al 4x35</t>
  </si>
  <si>
    <t>Al 4x25</t>
  </si>
  <si>
    <t>Al 4x16</t>
  </si>
  <si>
    <t>Maanduse ehitus koos materjali maksumusega</t>
  </si>
  <si>
    <t>komplekt</t>
  </si>
  <si>
    <t>Kaabli kinnitamine puitpostile (sisaldab vajalikke klambreid)</t>
  </si>
  <si>
    <t>post</t>
  </si>
  <si>
    <t xml:space="preserve">Kaablikaitsepleki paigaldamine puitpostile (h=2m) koos materjali maksumusega </t>
  </si>
  <si>
    <t>Mastid / jalandid</t>
  </si>
  <si>
    <t>Amortiseerunud puitmasti tõmbitsa asendus uuega koos materjali maksumusega</t>
  </si>
  <si>
    <t>Metallmasti demontaaž ning utiliseerimine</t>
  </si>
  <si>
    <t>Puitmasti demontaaž ning utiliseerimine</t>
  </si>
  <si>
    <t>Uue masti paigaldus koos materjali maksumusega</t>
  </si>
  <si>
    <t>puit  12-14 m (minimaalselt klass 2, immutusNTR-A / NP5/UC4 (EN351/ EN 335))</t>
  </si>
  <si>
    <t>metall 6 m koos jalandiga</t>
  </si>
  <si>
    <t>metall 8 m koos jalandiga</t>
  </si>
  <si>
    <t>metall 10 m koos jalandiga</t>
  </si>
  <si>
    <t>metall 12 m koos jalandiga</t>
  </si>
  <si>
    <t>1 poolse konsooli paigaldus koos kaabeldusega</t>
  </si>
  <si>
    <t>2 poolse konsooli paigaldus koos kaabeldusega</t>
  </si>
  <si>
    <t>Masti jalandi vahetus materjali maksumusega</t>
  </si>
  <si>
    <t>Masti tihendi vahetus materjali maksumusega</t>
  </si>
  <si>
    <t>Mastiluugi paigaldamine matallmastile koos materjali maksumusega</t>
  </si>
  <si>
    <t>Valgustid</t>
  </si>
  <si>
    <t>Käsundiandja poolse valgusti paigaldamine mastile koos vana valgusti demontaažiga</t>
  </si>
  <si>
    <t>Uue LED valgusti paigaldamine mastile (+- 10% võimsus, või olemasolevale lähim) koos valgusti maksumuse ja vana valgusti demontaažiga</t>
  </si>
  <si>
    <t>20 W</t>
  </si>
  <si>
    <t>40 W</t>
  </si>
  <si>
    <t xml:space="preserve">50 W  </t>
  </si>
  <si>
    <t xml:space="preserve">70 W  </t>
  </si>
  <si>
    <t>80 W</t>
  </si>
  <si>
    <t xml:space="preserve">100 W  </t>
  </si>
  <si>
    <t xml:space="preserve">150 W  </t>
  </si>
  <si>
    <t xml:space="preserve">200 W  </t>
  </si>
  <si>
    <t>Uue tunneli valgusti paigaldamine koos valgusti maksumuse ja vana valgusti demontaažiga</t>
  </si>
  <si>
    <t>LED 15 W</t>
  </si>
  <si>
    <t>LED 50 W</t>
  </si>
  <si>
    <t>luminofoor 20-30W</t>
  </si>
  <si>
    <t>Kaablimuhvid</t>
  </si>
  <si>
    <t>Otsamuhv toitekaablile postis / mastis koos materjali maksumusega</t>
  </si>
  <si>
    <t>Jätkumuhv pinnases koos materjali maksumusega</t>
  </si>
  <si>
    <t>Kaevetööd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</si>
  <si>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</si>
  <si>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Haljasala taastamine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</si>
  <si>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</si>
  <si>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Suundpuurimine (tee alt kinnine läbiminek)</t>
  </si>
  <si>
    <t>Kaabli rikkekoha otsimine elektrilaboriga</t>
  </si>
  <si>
    <t>h</t>
  </si>
  <si>
    <t>Puukrooni piiramine ja okste äravedu (alboristi poolt või juhendamisel)</t>
  </si>
  <si>
    <t>Kilbid, kilbitarvikud</t>
  </si>
  <si>
    <t>Astrokella paigaldamine kilpi materjali maksumusega</t>
  </si>
  <si>
    <t>Hämaralüliti ja anduri vahetus koos materjali maksumusega</t>
  </si>
  <si>
    <t>Kilpi  liigpingepiiriku V50, tüüp 1+2, 50kA paigaldamine koos piiriku maksumusega</t>
  </si>
  <si>
    <t>Juhtimiskilbi kesta asendamine plastkesta vastu koos vana kilbi sisu ümbertõstmisega uuele alusplaadile</t>
  </si>
  <si>
    <t>Uue plastist juhtimiskilbi (520*20*800 mm) paigaldamine (astrokell, liigpingepiirik, 3 väljundfiidrit, hämaralüliti jne.) koos materjali maksumusega</t>
  </si>
  <si>
    <t>Kolmnurkne kilbilukk koos vahetusega</t>
  </si>
  <si>
    <t>Kilbi numeratsiooni tähis koos paigaldamisega</t>
  </si>
  <si>
    <t>Kiletatud kilbi- ja jaotusskeemi valmistamine</t>
  </si>
  <si>
    <t>Grafiti eemaldamine kilbilt</t>
  </si>
  <si>
    <t>Elektrotehnilised mõõtetööd</t>
  </si>
  <si>
    <t xml:space="preserve">Seadme ohutuse seaduse kohase auditi teostamine koos kontrollmõõtmistega </t>
  </si>
  <si>
    <t>Suurema mahuga elektriliste kontrollmõõtmiste tegemine olemasolevates välisvalgustusvõrkudes ja paigaldistes, sealhulgas ka uutes ja rekonstrueeritavates välisvalgustusvõrkudes kehtivatele normidele vastavuse kontrollimine</t>
  </si>
  <si>
    <t>Remonditööd kokku</t>
  </si>
  <si>
    <t>Maksumus kokku</t>
  </si>
  <si>
    <t>Käibemaks 20 %</t>
  </si>
  <si>
    <t>Maksumus koos käibemaksuga</t>
  </si>
  <si>
    <t>1. aastsa</t>
  </si>
  <si>
    <t>2022.a tarbijahinna indeks võrreldes 2021.a     19,4%</t>
  </si>
  <si>
    <t>HD IV Kululoend (alates 01.06.2023)</t>
  </si>
  <si>
    <t>HD IV Kululoend alates 01.06.2023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</si>
</sst>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Arial"/>
      <family val="2"/>
      <charset val="1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CCFF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2" fontId="0" fillId="0" borderId="0" xfId="0" applyNumberForma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2" fontId="4" fillId="2" borderId="6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3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2" fontId="4" fillId="3" borderId="6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/>
    </xf>
    <xf numFmtId="0" fontId="4" fillId="3" borderId="4" xfId="0" applyFont="1" applyFill="1" applyBorder="1"/>
    <xf numFmtId="0" fontId="6" fillId="3" borderId="4" xfId="0" applyFont="1" applyFill="1" applyBorder="1"/>
    <xf numFmtId="0" fontId="4" fillId="0" borderId="9" xfId="0" applyFont="1" applyBorder="1" applyAlignment="1">
      <alignment vertical="top" wrapText="1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2" fontId="4" fillId="0" borderId="0" xfId="0" applyNumberFormat="1" applyFont="1" applyAlignment="1">
      <alignment horizontal="center" vertical="top" wrapText="1"/>
    </xf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top" wrapText="1"/>
    </xf>
    <xf numFmtId="2" fontId="8" fillId="3" borderId="4" xfId="0" applyNumberFormat="1" applyFont="1" applyFill="1" applyBorder="1" applyAlignment="1">
      <alignment horizontal="center" vertical="top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10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2" borderId="4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3" borderId="4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opLeftCell="A4" zoomScaleNormal="100" workbookViewId="0">
      <selection activeCell="K9" sqref="K9"/>
    </sheetView>
  </sheetViews>
  <sheetFormatPr defaultRowHeight="14.5" x14ac:dyDescent="0.35"/>
  <cols>
    <col min="1" max="1" width="9.54296875" customWidth="1"/>
    <col min="2" max="2" width="42.26953125" customWidth="1"/>
    <col min="3" max="3" width="7.7265625" customWidth="1"/>
    <col min="4" max="5" width="9.453125" customWidth="1"/>
    <col min="6" max="6" width="10.54296875" customWidth="1"/>
    <col min="7" max="7" width="14.81640625" customWidth="1"/>
    <col min="8" max="8" width="10.1796875" customWidth="1"/>
    <col min="257" max="257" width="9.54296875" customWidth="1"/>
    <col min="258" max="258" width="42.26953125" customWidth="1"/>
    <col min="259" max="259" width="7.7265625" customWidth="1"/>
    <col min="260" max="261" width="9.453125" customWidth="1"/>
    <col min="262" max="262" width="10.54296875" customWidth="1"/>
    <col min="263" max="263" width="14.81640625" customWidth="1"/>
    <col min="264" max="264" width="10.1796875" customWidth="1"/>
    <col min="513" max="513" width="9.54296875" customWidth="1"/>
    <col min="514" max="514" width="42.26953125" customWidth="1"/>
    <col min="515" max="515" width="7.7265625" customWidth="1"/>
    <col min="516" max="517" width="9.453125" customWidth="1"/>
    <col min="518" max="518" width="10.54296875" customWidth="1"/>
    <col min="519" max="519" width="14.81640625" customWidth="1"/>
    <col min="520" max="520" width="10.1796875" customWidth="1"/>
    <col min="769" max="769" width="9.54296875" customWidth="1"/>
    <col min="770" max="770" width="42.26953125" customWidth="1"/>
    <col min="771" max="771" width="7.7265625" customWidth="1"/>
    <col min="772" max="773" width="9.453125" customWidth="1"/>
    <col min="774" max="774" width="10.54296875" customWidth="1"/>
    <col min="775" max="775" width="14.81640625" customWidth="1"/>
    <col min="776" max="776" width="10.1796875" customWidth="1"/>
    <col min="1025" max="1025" width="9.54296875" customWidth="1"/>
    <col min="1026" max="1026" width="42.26953125" customWidth="1"/>
    <col min="1027" max="1027" width="7.7265625" customWidth="1"/>
    <col min="1028" max="1029" width="9.453125" customWidth="1"/>
    <col min="1030" max="1030" width="10.54296875" customWidth="1"/>
    <col min="1031" max="1031" width="14.81640625" customWidth="1"/>
    <col min="1032" max="1032" width="10.1796875" customWidth="1"/>
    <col min="1281" max="1281" width="9.54296875" customWidth="1"/>
    <col min="1282" max="1282" width="42.26953125" customWidth="1"/>
    <col min="1283" max="1283" width="7.7265625" customWidth="1"/>
    <col min="1284" max="1285" width="9.453125" customWidth="1"/>
    <col min="1286" max="1286" width="10.54296875" customWidth="1"/>
    <col min="1287" max="1287" width="14.81640625" customWidth="1"/>
    <col min="1288" max="1288" width="10.1796875" customWidth="1"/>
    <col min="1537" max="1537" width="9.54296875" customWidth="1"/>
    <col min="1538" max="1538" width="42.26953125" customWidth="1"/>
    <col min="1539" max="1539" width="7.7265625" customWidth="1"/>
    <col min="1540" max="1541" width="9.453125" customWidth="1"/>
    <col min="1542" max="1542" width="10.54296875" customWidth="1"/>
    <col min="1543" max="1543" width="14.81640625" customWidth="1"/>
    <col min="1544" max="1544" width="10.1796875" customWidth="1"/>
    <col min="1793" max="1793" width="9.54296875" customWidth="1"/>
    <col min="1794" max="1794" width="42.26953125" customWidth="1"/>
    <col min="1795" max="1795" width="7.7265625" customWidth="1"/>
    <col min="1796" max="1797" width="9.453125" customWidth="1"/>
    <col min="1798" max="1798" width="10.54296875" customWidth="1"/>
    <col min="1799" max="1799" width="14.81640625" customWidth="1"/>
    <col min="1800" max="1800" width="10.1796875" customWidth="1"/>
    <col min="2049" max="2049" width="9.54296875" customWidth="1"/>
    <col min="2050" max="2050" width="42.26953125" customWidth="1"/>
    <col min="2051" max="2051" width="7.7265625" customWidth="1"/>
    <col min="2052" max="2053" width="9.453125" customWidth="1"/>
    <col min="2054" max="2054" width="10.54296875" customWidth="1"/>
    <col min="2055" max="2055" width="14.81640625" customWidth="1"/>
    <col min="2056" max="2056" width="10.1796875" customWidth="1"/>
    <col min="2305" max="2305" width="9.54296875" customWidth="1"/>
    <col min="2306" max="2306" width="42.26953125" customWidth="1"/>
    <col min="2307" max="2307" width="7.7265625" customWidth="1"/>
    <col min="2308" max="2309" width="9.453125" customWidth="1"/>
    <col min="2310" max="2310" width="10.54296875" customWidth="1"/>
    <col min="2311" max="2311" width="14.81640625" customWidth="1"/>
    <col min="2312" max="2312" width="10.1796875" customWidth="1"/>
    <col min="2561" max="2561" width="9.54296875" customWidth="1"/>
    <col min="2562" max="2562" width="42.26953125" customWidth="1"/>
    <col min="2563" max="2563" width="7.7265625" customWidth="1"/>
    <col min="2564" max="2565" width="9.453125" customWidth="1"/>
    <col min="2566" max="2566" width="10.54296875" customWidth="1"/>
    <col min="2567" max="2567" width="14.81640625" customWidth="1"/>
    <col min="2568" max="2568" width="10.1796875" customWidth="1"/>
    <col min="2817" max="2817" width="9.54296875" customWidth="1"/>
    <col min="2818" max="2818" width="42.26953125" customWidth="1"/>
    <col min="2819" max="2819" width="7.7265625" customWidth="1"/>
    <col min="2820" max="2821" width="9.453125" customWidth="1"/>
    <col min="2822" max="2822" width="10.54296875" customWidth="1"/>
    <col min="2823" max="2823" width="14.81640625" customWidth="1"/>
    <col min="2824" max="2824" width="10.1796875" customWidth="1"/>
    <col min="3073" max="3073" width="9.54296875" customWidth="1"/>
    <col min="3074" max="3074" width="42.26953125" customWidth="1"/>
    <col min="3075" max="3075" width="7.7265625" customWidth="1"/>
    <col min="3076" max="3077" width="9.453125" customWidth="1"/>
    <col min="3078" max="3078" width="10.54296875" customWidth="1"/>
    <col min="3079" max="3079" width="14.81640625" customWidth="1"/>
    <col min="3080" max="3080" width="10.1796875" customWidth="1"/>
    <col min="3329" max="3329" width="9.54296875" customWidth="1"/>
    <col min="3330" max="3330" width="42.26953125" customWidth="1"/>
    <col min="3331" max="3331" width="7.7265625" customWidth="1"/>
    <col min="3332" max="3333" width="9.453125" customWidth="1"/>
    <col min="3334" max="3334" width="10.54296875" customWidth="1"/>
    <col min="3335" max="3335" width="14.81640625" customWidth="1"/>
    <col min="3336" max="3336" width="10.1796875" customWidth="1"/>
    <col min="3585" max="3585" width="9.54296875" customWidth="1"/>
    <col min="3586" max="3586" width="42.26953125" customWidth="1"/>
    <col min="3587" max="3587" width="7.7265625" customWidth="1"/>
    <col min="3588" max="3589" width="9.453125" customWidth="1"/>
    <col min="3590" max="3590" width="10.54296875" customWidth="1"/>
    <col min="3591" max="3591" width="14.81640625" customWidth="1"/>
    <col min="3592" max="3592" width="10.1796875" customWidth="1"/>
    <col min="3841" max="3841" width="9.54296875" customWidth="1"/>
    <col min="3842" max="3842" width="42.26953125" customWidth="1"/>
    <col min="3843" max="3843" width="7.7265625" customWidth="1"/>
    <col min="3844" max="3845" width="9.453125" customWidth="1"/>
    <col min="3846" max="3846" width="10.54296875" customWidth="1"/>
    <col min="3847" max="3847" width="14.81640625" customWidth="1"/>
    <col min="3848" max="3848" width="10.1796875" customWidth="1"/>
    <col min="4097" max="4097" width="9.54296875" customWidth="1"/>
    <col min="4098" max="4098" width="42.26953125" customWidth="1"/>
    <col min="4099" max="4099" width="7.7265625" customWidth="1"/>
    <col min="4100" max="4101" width="9.453125" customWidth="1"/>
    <col min="4102" max="4102" width="10.54296875" customWidth="1"/>
    <col min="4103" max="4103" width="14.81640625" customWidth="1"/>
    <col min="4104" max="4104" width="10.1796875" customWidth="1"/>
    <col min="4353" max="4353" width="9.54296875" customWidth="1"/>
    <col min="4354" max="4354" width="42.26953125" customWidth="1"/>
    <col min="4355" max="4355" width="7.7265625" customWidth="1"/>
    <col min="4356" max="4357" width="9.453125" customWidth="1"/>
    <col min="4358" max="4358" width="10.54296875" customWidth="1"/>
    <col min="4359" max="4359" width="14.81640625" customWidth="1"/>
    <col min="4360" max="4360" width="10.1796875" customWidth="1"/>
    <col min="4609" max="4609" width="9.54296875" customWidth="1"/>
    <col min="4610" max="4610" width="42.26953125" customWidth="1"/>
    <col min="4611" max="4611" width="7.7265625" customWidth="1"/>
    <col min="4612" max="4613" width="9.453125" customWidth="1"/>
    <col min="4614" max="4614" width="10.54296875" customWidth="1"/>
    <col min="4615" max="4615" width="14.81640625" customWidth="1"/>
    <col min="4616" max="4616" width="10.1796875" customWidth="1"/>
    <col min="4865" max="4865" width="9.54296875" customWidth="1"/>
    <col min="4866" max="4866" width="42.26953125" customWidth="1"/>
    <col min="4867" max="4867" width="7.7265625" customWidth="1"/>
    <col min="4868" max="4869" width="9.453125" customWidth="1"/>
    <col min="4870" max="4870" width="10.54296875" customWidth="1"/>
    <col min="4871" max="4871" width="14.81640625" customWidth="1"/>
    <col min="4872" max="4872" width="10.1796875" customWidth="1"/>
    <col min="5121" max="5121" width="9.54296875" customWidth="1"/>
    <col min="5122" max="5122" width="42.26953125" customWidth="1"/>
    <col min="5123" max="5123" width="7.7265625" customWidth="1"/>
    <col min="5124" max="5125" width="9.453125" customWidth="1"/>
    <col min="5126" max="5126" width="10.54296875" customWidth="1"/>
    <col min="5127" max="5127" width="14.81640625" customWidth="1"/>
    <col min="5128" max="5128" width="10.1796875" customWidth="1"/>
    <col min="5377" max="5377" width="9.54296875" customWidth="1"/>
    <col min="5378" max="5378" width="42.26953125" customWidth="1"/>
    <col min="5379" max="5379" width="7.7265625" customWidth="1"/>
    <col min="5380" max="5381" width="9.453125" customWidth="1"/>
    <col min="5382" max="5382" width="10.54296875" customWidth="1"/>
    <col min="5383" max="5383" width="14.81640625" customWidth="1"/>
    <col min="5384" max="5384" width="10.1796875" customWidth="1"/>
    <col min="5633" max="5633" width="9.54296875" customWidth="1"/>
    <col min="5634" max="5634" width="42.26953125" customWidth="1"/>
    <col min="5635" max="5635" width="7.7265625" customWidth="1"/>
    <col min="5636" max="5637" width="9.453125" customWidth="1"/>
    <col min="5638" max="5638" width="10.54296875" customWidth="1"/>
    <col min="5639" max="5639" width="14.81640625" customWidth="1"/>
    <col min="5640" max="5640" width="10.1796875" customWidth="1"/>
    <col min="5889" max="5889" width="9.54296875" customWidth="1"/>
    <col min="5890" max="5890" width="42.26953125" customWidth="1"/>
    <col min="5891" max="5891" width="7.7265625" customWidth="1"/>
    <col min="5892" max="5893" width="9.453125" customWidth="1"/>
    <col min="5894" max="5894" width="10.54296875" customWidth="1"/>
    <col min="5895" max="5895" width="14.81640625" customWidth="1"/>
    <col min="5896" max="5896" width="10.1796875" customWidth="1"/>
    <col min="6145" max="6145" width="9.54296875" customWidth="1"/>
    <col min="6146" max="6146" width="42.26953125" customWidth="1"/>
    <col min="6147" max="6147" width="7.7265625" customWidth="1"/>
    <col min="6148" max="6149" width="9.453125" customWidth="1"/>
    <col min="6150" max="6150" width="10.54296875" customWidth="1"/>
    <col min="6151" max="6151" width="14.81640625" customWidth="1"/>
    <col min="6152" max="6152" width="10.1796875" customWidth="1"/>
    <col min="6401" max="6401" width="9.54296875" customWidth="1"/>
    <col min="6402" max="6402" width="42.26953125" customWidth="1"/>
    <col min="6403" max="6403" width="7.7265625" customWidth="1"/>
    <col min="6404" max="6405" width="9.453125" customWidth="1"/>
    <col min="6406" max="6406" width="10.54296875" customWidth="1"/>
    <col min="6407" max="6407" width="14.81640625" customWidth="1"/>
    <col min="6408" max="6408" width="10.1796875" customWidth="1"/>
    <col min="6657" max="6657" width="9.54296875" customWidth="1"/>
    <col min="6658" max="6658" width="42.26953125" customWidth="1"/>
    <col min="6659" max="6659" width="7.7265625" customWidth="1"/>
    <col min="6660" max="6661" width="9.453125" customWidth="1"/>
    <col min="6662" max="6662" width="10.54296875" customWidth="1"/>
    <col min="6663" max="6663" width="14.81640625" customWidth="1"/>
    <col min="6664" max="6664" width="10.1796875" customWidth="1"/>
    <col min="6913" max="6913" width="9.54296875" customWidth="1"/>
    <col min="6914" max="6914" width="42.26953125" customWidth="1"/>
    <col min="6915" max="6915" width="7.7265625" customWidth="1"/>
    <col min="6916" max="6917" width="9.453125" customWidth="1"/>
    <col min="6918" max="6918" width="10.54296875" customWidth="1"/>
    <col min="6919" max="6919" width="14.81640625" customWidth="1"/>
    <col min="6920" max="6920" width="10.1796875" customWidth="1"/>
    <col min="7169" max="7169" width="9.54296875" customWidth="1"/>
    <col min="7170" max="7170" width="42.26953125" customWidth="1"/>
    <col min="7171" max="7171" width="7.7265625" customWidth="1"/>
    <col min="7172" max="7173" width="9.453125" customWidth="1"/>
    <col min="7174" max="7174" width="10.54296875" customWidth="1"/>
    <col min="7175" max="7175" width="14.81640625" customWidth="1"/>
    <col min="7176" max="7176" width="10.1796875" customWidth="1"/>
    <col min="7425" max="7425" width="9.54296875" customWidth="1"/>
    <col min="7426" max="7426" width="42.26953125" customWidth="1"/>
    <col min="7427" max="7427" width="7.7265625" customWidth="1"/>
    <col min="7428" max="7429" width="9.453125" customWidth="1"/>
    <col min="7430" max="7430" width="10.54296875" customWidth="1"/>
    <col min="7431" max="7431" width="14.81640625" customWidth="1"/>
    <col min="7432" max="7432" width="10.1796875" customWidth="1"/>
    <col min="7681" max="7681" width="9.54296875" customWidth="1"/>
    <col min="7682" max="7682" width="42.26953125" customWidth="1"/>
    <col min="7683" max="7683" width="7.7265625" customWidth="1"/>
    <col min="7684" max="7685" width="9.453125" customWidth="1"/>
    <col min="7686" max="7686" width="10.54296875" customWidth="1"/>
    <col min="7687" max="7687" width="14.81640625" customWidth="1"/>
    <col min="7688" max="7688" width="10.1796875" customWidth="1"/>
    <col min="7937" max="7937" width="9.54296875" customWidth="1"/>
    <col min="7938" max="7938" width="42.26953125" customWidth="1"/>
    <col min="7939" max="7939" width="7.7265625" customWidth="1"/>
    <col min="7940" max="7941" width="9.453125" customWidth="1"/>
    <col min="7942" max="7942" width="10.54296875" customWidth="1"/>
    <col min="7943" max="7943" width="14.81640625" customWidth="1"/>
    <col min="7944" max="7944" width="10.1796875" customWidth="1"/>
    <col min="8193" max="8193" width="9.54296875" customWidth="1"/>
    <col min="8194" max="8194" width="42.26953125" customWidth="1"/>
    <col min="8195" max="8195" width="7.7265625" customWidth="1"/>
    <col min="8196" max="8197" width="9.453125" customWidth="1"/>
    <col min="8198" max="8198" width="10.54296875" customWidth="1"/>
    <col min="8199" max="8199" width="14.81640625" customWidth="1"/>
    <col min="8200" max="8200" width="10.1796875" customWidth="1"/>
    <col min="8449" max="8449" width="9.54296875" customWidth="1"/>
    <col min="8450" max="8450" width="42.26953125" customWidth="1"/>
    <col min="8451" max="8451" width="7.7265625" customWidth="1"/>
    <col min="8452" max="8453" width="9.453125" customWidth="1"/>
    <col min="8454" max="8454" width="10.54296875" customWidth="1"/>
    <col min="8455" max="8455" width="14.81640625" customWidth="1"/>
    <col min="8456" max="8456" width="10.1796875" customWidth="1"/>
    <col min="8705" max="8705" width="9.54296875" customWidth="1"/>
    <col min="8706" max="8706" width="42.26953125" customWidth="1"/>
    <col min="8707" max="8707" width="7.7265625" customWidth="1"/>
    <col min="8708" max="8709" width="9.453125" customWidth="1"/>
    <col min="8710" max="8710" width="10.54296875" customWidth="1"/>
    <col min="8711" max="8711" width="14.81640625" customWidth="1"/>
    <col min="8712" max="8712" width="10.1796875" customWidth="1"/>
    <col min="8961" max="8961" width="9.54296875" customWidth="1"/>
    <col min="8962" max="8962" width="42.26953125" customWidth="1"/>
    <col min="8963" max="8963" width="7.7265625" customWidth="1"/>
    <col min="8964" max="8965" width="9.453125" customWidth="1"/>
    <col min="8966" max="8966" width="10.54296875" customWidth="1"/>
    <col min="8967" max="8967" width="14.81640625" customWidth="1"/>
    <col min="8968" max="8968" width="10.1796875" customWidth="1"/>
    <col min="9217" max="9217" width="9.54296875" customWidth="1"/>
    <col min="9218" max="9218" width="42.26953125" customWidth="1"/>
    <col min="9219" max="9219" width="7.7265625" customWidth="1"/>
    <col min="9220" max="9221" width="9.453125" customWidth="1"/>
    <col min="9222" max="9222" width="10.54296875" customWidth="1"/>
    <col min="9223" max="9223" width="14.81640625" customWidth="1"/>
    <col min="9224" max="9224" width="10.1796875" customWidth="1"/>
    <col min="9473" max="9473" width="9.54296875" customWidth="1"/>
    <col min="9474" max="9474" width="42.26953125" customWidth="1"/>
    <col min="9475" max="9475" width="7.7265625" customWidth="1"/>
    <col min="9476" max="9477" width="9.453125" customWidth="1"/>
    <col min="9478" max="9478" width="10.54296875" customWidth="1"/>
    <col min="9479" max="9479" width="14.81640625" customWidth="1"/>
    <col min="9480" max="9480" width="10.1796875" customWidth="1"/>
    <col min="9729" max="9729" width="9.54296875" customWidth="1"/>
    <col min="9730" max="9730" width="42.26953125" customWidth="1"/>
    <col min="9731" max="9731" width="7.7265625" customWidth="1"/>
    <col min="9732" max="9733" width="9.453125" customWidth="1"/>
    <col min="9734" max="9734" width="10.54296875" customWidth="1"/>
    <col min="9735" max="9735" width="14.81640625" customWidth="1"/>
    <col min="9736" max="9736" width="10.1796875" customWidth="1"/>
    <col min="9985" max="9985" width="9.54296875" customWidth="1"/>
    <col min="9986" max="9986" width="42.26953125" customWidth="1"/>
    <col min="9987" max="9987" width="7.7265625" customWidth="1"/>
    <col min="9988" max="9989" width="9.453125" customWidth="1"/>
    <col min="9990" max="9990" width="10.54296875" customWidth="1"/>
    <col min="9991" max="9991" width="14.81640625" customWidth="1"/>
    <col min="9992" max="9992" width="10.1796875" customWidth="1"/>
    <col min="10241" max="10241" width="9.54296875" customWidth="1"/>
    <col min="10242" max="10242" width="42.26953125" customWidth="1"/>
    <col min="10243" max="10243" width="7.7265625" customWidth="1"/>
    <col min="10244" max="10245" width="9.453125" customWidth="1"/>
    <col min="10246" max="10246" width="10.54296875" customWidth="1"/>
    <col min="10247" max="10247" width="14.81640625" customWidth="1"/>
    <col min="10248" max="10248" width="10.1796875" customWidth="1"/>
    <col min="10497" max="10497" width="9.54296875" customWidth="1"/>
    <col min="10498" max="10498" width="42.26953125" customWidth="1"/>
    <col min="10499" max="10499" width="7.7265625" customWidth="1"/>
    <col min="10500" max="10501" width="9.453125" customWidth="1"/>
    <col min="10502" max="10502" width="10.54296875" customWidth="1"/>
    <col min="10503" max="10503" width="14.81640625" customWidth="1"/>
    <col min="10504" max="10504" width="10.1796875" customWidth="1"/>
    <col min="10753" max="10753" width="9.54296875" customWidth="1"/>
    <col min="10754" max="10754" width="42.26953125" customWidth="1"/>
    <col min="10755" max="10755" width="7.7265625" customWidth="1"/>
    <col min="10756" max="10757" width="9.453125" customWidth="1"/>
    <col min="10758" max="10758" width="10.54296875" customWidth="1"/>
    <col min="10759" max="10759" width="14.81640625" customWidth="1"/>
    <col min="10760" max="10760" width="10.1796875" customWidth="1"/>
    <col min="11009" max="11009" width="9.54296875" customWidth="1"/>
    <col min="11010" max="11010" width="42.26953125" customWidth="1"/>
    <col min="11011" max="11011" width="7.7265625" customWidth="1"/>
    <col min="11012" max="11013" width="9.453125" customWidth="1"/>
    <col min="11014" max="11014" width="10.54296875" customWidth="1"/>
    <col min="11015" max="11015" width="14.81640625" customWidth="1"/>
    <col min="11016" max="11016" width="10.1796875" customWidth="1"/>
    <col min="11265" max="11265" width="9.54296875" customWidth="1"/>
    <col min="11266" max="11266" width="42.26953125" customWidth="1"/>
    <col min="11267" max="11267" width="7.7265625" customWidth="1"/>
    <col min="11268" max="11269" width="9.453125" customWidth="1"/>
    <col min="11270" max="11270" width="10.54296875" customWidth="1"/>
    <col min="11271" max="11271" width="14.81640625" customWidth="1"/>
    <col min="11272" max="11272" width="10.1796875" customWidth="1"/>
    <col min="11521" max="11521" width="9.54296875" customWidth="1"/>
    <col min="11522" max="11522" width="42.26953125" customWidth="1"/>
    <col min="11523" max="11523" width="7.7265625" customWidth="1"/>
    <col min="11524" max="11525" width="9.453125" customWidth="1"/>
    <col min="11526" max="11526" width="10.54296875" customWidth="1"/>
    <col min="11527" max="11527" width="14.81640625" customWidth="1"/>
    <col min="11528" max="11528" width="10.1796875" customWidth="1"/>
    <col min="11777" max="11777" width="9.54296875" customWidth="1"/>
    <col min="11778" max="11778" width="42.26953125" customWidth="1"/>
    <col min="11779" max="11779" width="7.7265625" customWidth="1"/>
    <col min="11780" max="11781" width="9.453125" customWidth="1"/>
    <col min="11782" max="11782" width="10.54296875" customWidth="1"/>
    <col min="11783" max="11783" width="14.81640625" customWidth="1"/>
    <col min="11784" max="11784" width="10.1796875" customWidth="1"/>
    <col min="12033" max="12033" width="9.54296875" customWidth="1"/>
    <col min="12034" max="12034" width="42.26953125" customWidth="1"/>
    <col min="12035" max="12035" width="7.7265625" customWidth="1"/>
    <col min="12036" max="12037" width="9.453125" customWidth="1"/>
    <col min="12038" max="12038" width="10.54296875" customWidth="1"/>
    <col min="12039" max="12039" width="14.81640625" customWidth="1"/>
    <col min="12040" max="12040" width="10.1796875" customWidth="1"/>
    <col min="12289" max="12289" width="9.54296875" customWidth="1"/>
    <col min="12290" max="12290" width="42.26953125" customWidth="1"/>
    <col min="12291" max="12291" width="7.7265625" customWidth="1"/>
    <col min="12292" max="12293" width="9.453125" customWidth="1"/>
    <col min="12294" max="12294" width="10.54296875" customWidth="1"/>
    <col min="12295" max="12295" width="14.81640625" customWidth="1"/>
    <col min="12296" max="12296" width="10.1796875" customWidth="1"/>
    <col min="12545" max="12545" width="9.54296875" customWidth="1"/>
    <col min="12546" max="12546" width="42.26953125" customWidth="1"/>
    <col min="12547" max="12547" width="7.7265625" customWidth="1"/>
    <col min="12548" max="12549" width="9.453125" customWidth="1"/>
    <col min="12550" max="12550" width="10.54296875" customWidth="1"/>
    <col min="12551" max="12551" width="14.81640625" customWidth="1"/>
    <col min="12552" max="12552" width="10.1796875" customWidth="1"/>
    <col min="12801" max="12801" width="9.54296875" customWidth="1"/>
    <col min="12802" max="12802" width="42.26953125" customWidth="1"/>
    <col min="12803" max="12803" width="7.7265625" customWidth="1"/>
    <col min="12804" max="12805" width="9.453125" customWidth="1"/>
    <col min="12806" max="12806" width="10.54296875" customWidth="1"/>
    <col min="12807" max="12807" width="14.81640625" customWidth="1"/>
    <col min="12808" max="12808" width="10.1796875" customWidth="1"/>
    <col min="13057" max="13057" width="9.54296875" customWidth="1"/>
    <col min="13058" max="13058" width="42.26953125" customWidth="1"/>
    <col min="13059" max="13059" width="7.7265625" customWidth="1"/>
    <col min="13060" max="13061" width="9.453125" customWidth="1"/>
    <col min="13062" max="13062" width="10.54296875" customWidth="1"/>
    <col min="13063" max="13063" width="14.81640625" customWidth="1"/>
    <col min="13064" max="13064" width="10.1796875" customWidth="1"/>
    <col min="13313" max="13313" width="9.54296875" customWidth="1"/>
    <col min="13314" max="13314" width="42.26953125" customWidth="1"/>
    <col min="13315" max="13315" width="7.7265625" customWidth="1"/>
    <col min="13316" max="13317" width="9.453125" customWidth="1"/>
    <col min="13318" max="13318" width="10.54296875" customWidth="1"/>
    <col min="13319" max="13319" width="14.81640625" customWidth="1"/>
    <col min="13320" max="13320" width="10.1796875" customWidth="1"/>
    <col min="13569" max="13569" width="9.54296875" customWidth="1"/>
    <col min="13570" max="13570" width="42.26953125" customWidth="1"/>
    <col min="13571" max="13571" width="7.7265625" customWidth="1"/>
    <col min="13572" max="13573" width="9.453125" customWidth="1"/>
    <col min="13574" max="13574" width="10.54296875" customWidth="1"/>
    <col min="13575" max="13575" width="14.81640625" customWidth="1"/>
    <col min="13576" max="13576" width="10.1796875" customWidth="1"/>
    <col min="13825" max="13825" width="9.54296875" customWidth="1"/>
    <col min="13826" max="13826" width="42.26953125" customWidth="1"/>
    <col min="13827" max="13827" width="7.7265625" customWidth="1"/>
    <col min="13828" max="13829" width="9.453125" customWidth="1"/>
    <col min="13830" max="13830" width="10.54296875" customWidth="1"/>
    <col min="13831" max="13831" width="14.81640625" customWidth="1"/>
    <col min="13832" max="13832" width="10.1796875" customWidth="1"/>
    <col min="14081" max="14081" width="9.54296875" customWidth="1"/>
    <col min="14082" max="14082" width="42.26953125" customWidth="1"/>
    <col min="14083" max="14083" width="7.7265625" customWidth="1"/>
    <col min="14084" max="14085" width="9.453125" customWidth="1"/>
    <col min="14086" max="14086" width="10.54296875" customWidth="1"/>
    <col min="14087" max="14087" width="14.81640625" customWidth="1"/>
    <col min="14088" max="14088" width="10.1796875" customWidth="1"/>
    <col min="14337" max="14337" width="9.54296875" customWidth="1"/>
    <col min="14338" max="14338" width="42.26953125" customWidth="1"/>
    <col min="14339" max="14339" width="7.7265625" customWidth="1"/>
    <col min="14340" max="14341" width="9.453125" customWidth="1"/>
    <col min="14342" max="14342" width="10.54296875" customWidth="1"/>
    <col min="14343" max="14343" width="14.81640625" customWidth="1"/>
    <col min="14344" max="14344" width="10.1796875" customWidth="1"/>
    <col min="14593" max="14593" width="9.54296875" customWidth="1"/>
    <col min="14594" max="14594" width="42.26953125" customWidth="1"/>
    <col min="14595" max="14595" width="7.7265625" customWidth="1"/>
    <col min="14596" max="14597" width="9.453125" customWidth="1"/>
    <col min="14598" max="14598" width="10.54296875" customWidth="1"/>
    <col min="14599" max="14599" width="14.81640625" customWidth="1"/>
    <col min="14600" max="14600" width="10.1796875" customWidth="1"/>
    <col min="14849" max="14849" width="9.54296875" customWidth="1"/>
    <col min="14850" max="14850" width="42.26953125" customWidth="1"/>
    <col min="14851" max="14851" width="7.7265625" customWidth="1"/>
    <col min="14852" max="14853" width="9.453125" customWidth="1"/>
    <col min="14854" max="14854" width="10.54296875" customWidth="1"/>
    <col min="14855" max="14855" width="14.81640625" customWidth="1"/>
    <col min="14856" max="14856" width="10.1796875" customWidth="1"/>
    <col min="15105" max="15105" width="9.54296875" customWidth="1"/>
    <col min="15106" max="15106" width="42.26953125" customWidth="1"/>
    <col min="15107" max="15107" width="7.7265625" customWidth="1"/>
    <col min="15108" max="15109" width="9.453125" customWidth="1"/>
    <col min="15110" max="15110" width="10.54296875" customWidth="1"/>
    <col min="15111" max="15111" width="14.81640625" customWidth="1"/>
    <col min="15112" max="15112" width="10.1796875" customWidth="1"/>
    <col min="15361" max="15361" width="9.54296875" customWidth="1"/>
    <col min="15362" max="15362" width="42.26953125" customWidth="1"/>
    <col min="15363" max="15363" width="7.7265625" customWidth="1"/>
    <col min="15364" max="15365" width="9.453125" customWidth="1"/>
    <col min="15366" max="15366" width="10.54296875" customWidth="1"/>
    <col min="15367" max="15367" width="14.81640625" customWidth="1"/>
    <col min="15368" max="15368" width="10.1796875" customWidth="1"/>
    <col min="15617" max="15617" width="9.54296875" customWidth="1"/>
    <col min="15618" max="15618" width="42.26953125" customWidth="1"/>
    <col min="15619" max="15619" width="7.7265625" customWidth="1"/>
    <col min="15620" max="15621" width="9.453125" customWidth="1"/>
    <col min="15622" max="15622" width="10.54296875" customWidth="1"/>
    <col min="15623" max="15623" width="14.81640625" customWidth="1"/>
    <col min="15624" max="15624" width="10.1796875" customWidth="1"/>
    <col min="15873" max="15873" width="9.54296875" customWidth="1"/>
    <col min="15874" max="15874" width="42.26953125" customWidth="1"/>
    <col min="15875" max="15875" width="7.7265625" customWidth="1"/>
    <col min="15876" max="15877" width="9.453125" customWidth="1"/>
    <col min="15878" max="15878" width="10.54296875" customWidth="1"/>
    <col min="15879" max="15879" width="14.81640625" customWidth="1"/>
    <col min="15880" max="15880" width="10.1796875" customWidth="1"/>
    <col min="16129" max="16129" width="9.54296875" customWidth="1"/>
    <col min="16130" max="16130" width="42.26953125" customWidth="1"/>
    <col min="16131" max="16131" width="7.7265625" customWidth="1"/>
    <col min="16132" max="16133" width="9.453125" customWidth="1"/>
    <col min="16134" max="16134" width="10.54296875" customWidth="1"/>
    <col min="16135" max="16135" width="14.81640625" customWidth="1"/>
    <col min="16136" max="16136" width="10.1796875" customWidth="1"/>
  </cols>
  <sheetData>
    <row r="1" spans="1:9" x14ac:dyDescent="0.35">
      <c r="D1" s="1"/>
      <c r="E1" s="1"/>
      <c r="F1" s="1"/>
    </row>
    <row r="2" spans="1:9" ht="30.75" customHeight="1" x14ac:dyDescent="0.35">
      <c r="A2" s="112" t="s">
        <v>0</v>
      </c>
      <c r="B2" s="112"/>
      <c r="C2" s="112"/>
      <c r="D2" s="112"/>
      <c r="E2" s="112"/>
      <c r="F2" s="112"/>
      <c r="G2" s="112"/>
    </row>
    <row r="3" spans="1:9" ht="15.5" x14ac:dyDescent="0.35">
      <c r="A3" s="113" t="s">
        <v>93</v>
      </c>
      <c r="B3" s="113"/>
      <c r="C3" s="113"/>
      <c r="D3" s="113"/>
      <c r="E3" s="113"/>
      <c r="F3" s="113"/>
      <c r="G3" s="113"/>
    </row>
    <row r="4" spans="1:9" x14ac:dyDescent="0.35">
      <c r="A4" s="114"/>
      <c r="B4" s="114"/>
      <c r="C4" s="114"/>
      <c r="D4" s="114"/>
      <c r="E4" s="114"/>
      <c r="F4" s="114"/>
      <c r="G4" s="114"/>
    </row>
    <row r="5" spans="1:9" x14ac:dyDescent="0.35">
      <c r="A5" s="2"/>
      <c r="B5" s="3"/>
      <c r="C5" s="3"/>
      <c r="D5" s="3"/>
      <c r="E5" s="3"/>
      <c r="F5" s="3"/>
      <c r="G5" s="4"/>
    </row>
    <row r="6" spans="1:9" ht="65" x14ac:dyDescent="0.35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</row>
    <row r="7" spans="1:9" ht="12.75" customHeight="1" x14ac:dyDescent="0.35">
      <c r="A7" s="111" t="s">
        <v>8</v>
      </c>
      <c r="B7" s="111"/>
      <c r="C7" s="111"/>
      <c r="D7" s="111"/>
      <c r="E7" s="111"/>
      <c r="F7" s="111"/>
      <c r="G7" s="111"/>
    </row>
    <row r="8" spans="1:9" ht="26" x14ac:dyDescent="0.35">
      <c r="A8" s="8">
        <v>1</v>
      </c>
      <c r="B8" s="9" t="s">
        <v>9</v>
      </c>
      <c r="C8" s="10" t="s">
        <v>10</v>
      </c>
      <c r="D8" s="10">
        <v>2279</v>
      </c>
      <c r="E8" s="10">
        <v>60</v>
      </c>
      <c r="F8" s="11">
        <v>1.7</v>
      </c>
      <c r="G8" s="11">
        <f>D8*E8*F8</f>
        <v>232458</v>
      </c>
    </row>
    <row r="9" spans="1:9" ht="12.75" customHeight="1" x14ac:dyDescent="0.35">
      <c r="A9" s="115" t="s">
        <v>11</v>
      </c>
      <c r="B9" s="115"/>
      <c r="C9" s="115"/>
      <c r="D9" s="115"/>
      <c r="E9" s="115"/>
      <c r="F9" s="115"/>
      <c r="G9" s="101">
        <v>237048</v>
      </c>
    </row>
    <row r="10" spans="1:9" x14ac:dyDescent="0.35">
      <c r="A10" s="12"/>
      <c r="B10" s="13"/>
      <c r="C10" s="13"/>
      <c r="D10" s="13"/>
      <c r="E10" s="13"/>
      <c r="F10" s="14"/>
      <c r="G10" s="15"/>
    </row>
    <row r="11" spans="1:9" ht="39" x14ac:dyDescent="0.35">
      <c r="A11" s="5" t="s">
        <v>1</v>
      </c>
      <c r="B11" s="6" t="s">
        <v>2</v>
      </c>
      <c r="C11" s="6" t="s">
        <v>3</v>
      </c>
      <c r="D11" s="7" t="s">
        <v>12</v>
      </c>
      <c r="E11" s="6" t="s">
        <v>13</v>
      </c>
      <c r="F11" s="16" t="s">
        <v>14</v>
      </c>
      <c r="G11" s="17" t="s">
        <v>15</v>
      </c>
    </row>
    <row r="12" spans="1:9" ht="12.75" customHeight="1" x14ac:dyDescent="0.35">
      <c r="A12" s="111" t="s">
        <v>16</v>
      </c>
      <c r="B12" s="111"/>
      <c r="C12" s="111"/>
      <c r="D12" s="111"/>
      <c r="E12" s="111"/>
      <c r="F12" s="111"/>
      <c r="G12" s="111"/>
    </row>
    <row r="13" spans="1:9" ht="12.75" customHeight="1" x14ac:dyDescent="0.35">
      <c r="A13" s="18">
        <v>1</v>
      </c>
      <c r="B13" s="19" t="s">
        <v>17</v>
      </c>
      <c r="C13" s="20"/>
      <c r="D13" s="20"/>
      <c r="E13" s="20"/>
      <c r="F13" s="20"/>
      <c r="G13" s="21"/>
    </row>
    <row r="14" spans="1:9" x14ac:dyDescent="0.35">
      <c r="A14" s="10">
        <v>1.1000000000000001</v>
      </c>
      <c r="B14" s="22" t="s">
        <v>18</v>
      </c>
      <c r="C14" s="10" t="s">
        <v>19</v>
      </c>
      <c r="D14" s="10">
        <v>60</v>
      </c>
      <c r="E14" s="10" t="s">
        <v>13</v>
      </c>
      <c r="F14" s="69">
        <v>1</v>
      </c>
      <c r="G14" s="11">
        <f>D14*F14</f>
        <v>60</v>
      </c>
      <c r="I14" s="23"/>
    </row>
    <row r="15" spans="1:9" x14ac:dyDescent="0.35">
      <c r="A15" s="104">
        <v>1.2</v>
      </c>
      <c r="B15" s="24" t="s">
        <v>20</v>
      </c>
      <c r="C15" s="10" t="s">
        <v>13</v>
      </c>
      <c r="D15" s="10" t="s">
        <v>13</v>
      </c>
      <c r="E15" s="10" t="s">
        <v>13</v>
      </c>
      <c r="F15" s="70" t="s">
        <v>13</v>
      </c>
      <c r="G15" s="25" t="s">
        <v>13</v>
      </c>
      <c r="H15" s="26"/>
    </row>
    <row r="16" spans="1:9" x14ac:dyDescent="0.35">
      <c r="A16" s="105"/>
      <c r="B16" s="25" t="s">
        <v>21</v>
      </c>
      <c r="C16" s="10" t="s">
        <v>19</v>
      </c>
      <c r="D16" s="10">
        <v>60</v>
      </c>
      <c r="E16" s="10" t="s">
        <v>13</v>
      </c>
      <c r="F16" s="71">
        <v>2.8</v>
      </c>
      <c r="G16" s="11">
        <f>D16*F16</f>
        <v>168</v>
      </c>
      <c r="I16" s="23"/>
    </row>
    <row r="17" spans="1:10" x14ac:dyDescent="0.35">
      <c r="A17" s="106"/>
      <c r="B17" s="25" t="s">
        <v>22</v>
      </c>
      <c r="C17" s="10" t="s">
        <v>19</v>
      </c>
      <c r="D17" s="10">
        <v>60</v>
      </c>
      <c r="E17" s="10" t="s">
        <v>13</v>
      </c>
      <c r="F17" s="71">
        <v>2.9</v>
      </c>
      <c r="G17" s="11">
        <f>D17*F17</f>
        <v>174</v>
      </c>
      <c r="I17" s="23"/>
    </row>
    <row r="18" spans="1:10" s="30" customFormat="1" ht="13" x14ac:dyDescent="0.3">
      <c r="A18" s="107">
        <v>1.3</v>
      </c>
      <c r="B18" s="27" t="s">
        <v>23</v>
      </c>
      <c r="C18" s="28" t="s">
        <v>13</v>
      </c>
      <c r="D18" s="28" t="s">
        <v>13</v>
      </c>
      <c r="E18" s="28" t="s">
        <v>13</v>
      </c>
      <c r="F18" s="72" t="s">
        <v>13</v>
      </c>
      <c r="G18" s="25" t="s">
        <v>13</v>
      </c>
      <c r="H18" s="26"/>
    </row>
    <row r="19" spans="1:10" x14ac:dyDescent="0.35">
      <c r="A19" s="108"/>
      <c r="B19" s="29" t="s">
        <v>24</v>
      </c>
      <c r="C19" s="28" t="s">
        <v>19</v>
      </c>
      <c r="D19" s="10">
        <v>500</v>
      </c>
      <c r="E19" s="10" t="s">
        <v>13</v>
      </c>
      <c r="F19" s="71">
        <v>1</v>
      </c>
      <c r="G19" s="11">
        <f t="shared" ref="G19:G24" si="0">D19*F19</f>
        <v>500</v>
      </c>
      <c r="I19" s="23"/>
    </row>
    <row r="20" spans="1:10" x14ac:dyDescent="0.35">
      <c r="A20" s="108"/>
      <c r="B20" s="29" t="s">
        <v>25</v>
      </c>
      <c r="C20" s="28" t="s">
        <v>19</v>
      </c>
      <c r="D20" s="10">
        <v>500</v>
      </c>
      <c r="E20" s="10" t="s">
        <v>13</v>
      </c>
      <c r="F20" s="71">
        <v>1</v>
      </c>
      <c r="G20" s="11">
        <f t="shared" si="0"/>
        <v>500</v>
      </c>
      <c r="I20" s="23"/>
    </row>
    <row r="21" spans="1:10" x14ac:dyDescent="0.35">
      <c r="A21" s="109"/>
      <c r="B21" s="29" t="s">
        <v>26</v>
      </c>
      <c r="C21" s="28" t="s">
        <v>19</v>
      </c>
      <c r="D21" s="10">
        <v>500</v>
      </c>
      <c r="E21" s="10" t="s">
        <v>13</v>
      </c>
      <c r="F21" s="71">
        <v>1</v>
      </c>
      <c r="G21" s="11">
        <f t="shared" si="0"/>
        <v>500</v>
      </c>
      <c r="I21" s="23"/>
    </row>
    <row r="22" spans="1:10" x14ac:dyDescent="0.35">
      <c r="A22" s="10">
        <v>1.4</v>
      </c>
      <c r="B22" s="31" t="s">
        <v>27</v>
      </c>
      <c r="C22" s="28" t="s">
        <v>28</v>
      </c>
      <c r="D22" s="10">
        <v>3</v>
      </c>
      <c r="E22" s="10" t="s">
        <v>13</v>
      </c>
      <c r="F22" s="71">
        <v>400</v>
      </c>
      <c r="G22" s="11">
        <f t="shared" si="0"/>
        <v>1200</v>
      </c>
    </row>
    <row r="23" spans="1:10" ht="26" x14ac:dyDescent="0.35">
      <c r="A23" s="10">
        <v>1.5</v>
      </c>
      <c r="B23" s="24" t="s">
        <v>29</v>
      </c>
      <c r="C23" s="10" t="s">
        <v>30</v>
      </c>
      <c r="D23" s="10">
        <v>10</v>
      </c>
      <c r="E23" s="10" t="s">
        <v>13</v>
      </c>
      <c r="F23" s="73">
        <v>35</v>
      </c>
      <c r="G23" s="11">
        <f t="shared" si="0"/>
        <v>350</v>
      </c>
      <c r="I23" s="23"/>
    </row>
    <row r="24" spans="1:10" ht="27.75" customHeight="1" x14ac:dyDescent="0.35">
      <c r="A24" s="10">
        <v>1.6</v>
      </c>
      <c r="B24" s="24" t="s">
        <v>31</v>
      </c>
      <c r="C24" s="10" t="s">
        <v>10</v>
      </c>
      <c r="D24" s="10">
        <v>15</v>
      </c>
      <c r="E24" s="10" t="s">
        <v>13</v>
      </c>
      <c r="F24" s="73">
        <v>35</v>
      </c>
      <c r="G24" s="11">
        <f t="shared" si="0"/>
        <v>525</v>
      </c>
      <c r="I24" s="23"/>
    </row>
    <row r="25" spans="1:10" x14ac:dyDescent="0.35">
      <c r="A25" s="32">
        <v>2</v>
      </c>
      <c r="B25" s="33" t="s">
        <v>32</v>
      </c>
      <c r="C25" s="34"/>
      <c r="D25" s="35"/>
      <c r="E25" s="35"/>
      <c r="F25" s="74"/>
      <c r="G25" s="36"/>
      <c r="I25" s="23"/>
      <c r="J25" s="23"/>
    </row>
    <row r="26" spans="1:10" ht="26" x14ac:dyDescent="0.35">
      <c r="A26" s="10">
        <v>2.1</v>
      </c>
      <c r="B26" s="24" t="s">
        <v>33</v>
      </c>
      <c r="C26" s="10" t="s">
        <v>10</v>
      </c>
      <c r="D26" s="10">
        <v>3</v>
      </c>
      <c r="E26" s="10" t="s">
        <v>13</v>
      </c>
      <c r="F26" s="73">
        <v>150</v>
      </c>
      <c r="G26" s="11">
        <f t="shared" ref="G26:G28" si="1">D26*F26</f>
        <v>450</v>
      </c>
      <c r="I26" s="23"/>
    </row>
    <row r="27" spans="1:10" x14ac:dyDescent="0.35">
      <c r="A27" s="10">
        <v>2.2000000000000002</v>
      </c>
      <c r="B27" s="24" t="s">
        <v>34</v>
      </c>
      <c r="C27" s="10" t="s">
        <v>10</v>
      </c>
      <c r="D27" s="10">
        <v>10</v>
      </c>
      <c r="E27" s="10" t="s">
        <v>13</v>
      </c>
      <c r="F27" s="71">
        <v>25</v>
      </c>
      <c r="G27" s="11">
        <f t="shared" si="1"/>
        <v>250</v>
      </c>
      <c r="I27" s="23"/>
    </row>
    <row r="28" spans="1:10" x14ac:dyDescent="0.35">
      <c r="A28" s="10">
        <v>2.2999999999999998</v>
      </c>
      <c r="B28" s="24" t="s">
        <v>35</v>
      </c>
      <c r="C28" s="10" t="s">
        <v>10</v>
      </c>
      <c r="D28" s="10">
        <v>3</v>
      </c>
      <c r="E28" s="10" t="s">
        <v>13</v>
      </c>
      <c r="F28" s="71">
        <v>60</v>
      </c>
      <c r="G28" s="11">
        <f t="shared" si="1"/>
        <v>180</v>
      </c>
      <c r="I28" s="23"/>
    </row>
    <row r="29" spans="1:10" ht="15" customHeight="1" x14ac:dyDescent="0.35">
      <c r="A29" s="104">
        <v>2.4</v>
      </c>
      <c r="B29" s="24" t="s">
        <v>36</v>
      </c>
      <c r="C29" s="25" t="s">
        <v>13</v>
      </c>
      <c r="D29" s="25" t="s">
        <v>13</v>
      </c>
      <c r="E29" s="25" t="s">
        <v>13</v>
      </c>
      <c r="F29" s="82" t="s">
        <v>13</v>
      </c>
      <c r="G29" s="25" t="s">
        <v>13</v>
      </c>
      <c r="H29" s="26"/>
    </row>
    <row r="30" spans="1:10" ht="27" customHeight="1" x14ac:dyDescent="0.35">
      <c r="A30" s="105"/>
      <c r="B30" s="37" t="s">
        <v>37</v>
      </c>
      <c r="C30" s="10" t="s">
        <v>10</v>
      </c>
      <c r="D30" s="10">
        <v>3</v>
      </c>
      <c r="E30" s="10" t="s">
        <v>13</v>
      </c>
      <c r="F30" s="83">
        <v>300</v>
      </c>
      <c r="G30" s="11">
        <f t="shared" ref="G30:G39" si="2">D30*F30</f>
        <v>900</v>
      </c>
      <c r="I30" s="23"/>
    </row>
    <row r="31" spans="1:10" x14ac:dyDescent="0.35">
      <c r="A31" s="105"/>
      <c r="B31" s="37" t="s">
        <v>38</v>
      </c>
      <c r="C31" s="25" t="s">
        <v>10</v>
      </c>
      <c r="D31" s="25">
        <v>15</v>
      </c>
      <c r="E31" s="25" t="s">
        <v>13</v>
      </c>
      <c r="F31" s="82">
        <v>15</v>
      </c>
      <c r="G31" s="11">
        <f t="shared" si="2"/>
        <v>225</v>
      </c>
      <c r="I31" s="23"/>
    </row>
    <row r="32" spans="1:10" x14ac:dyDescent="0.35">
      <c r="A32" s="105"/>
      <c r="B32" s="37" t="s">
        <v>39</v>
      </c>
      <c r="C32" s="25" t="s">
        <v>10</v>
      </c>
      <c r="D32" s="25">
        <v>30</v>
      </c>
      <c r="E32" s="25" t="s">
        <v>13</v>
      </c>
      <c r="F32" s="82">
        <v>15</v>
      </c>
      <c r="G32" s="11">
        <f t="shared" si="2"/>
        <v>450</v>
      </c>
      <c r="I32" s="23"/>
    </row>
    <row r="33" spans="1:9" x14ac:dyDescent="0.35">
      <c r="A33" s="105"/>
      <c r="B33" s="37" t="s">
        <v>40</v>
      </c>
      <c r="C33" s="25" t="s">
        <v>10</v>
      </c>
      <c r="D33" s="25">
        <v>30</v>
      </c>
      <c r="E33" s="25" t="s">
        <v>13</v>
      </c>
      <c r="F33" s="82">
        <v>15</v>
      </c>
      <c r="G33" s="11">
        <f t="shared" si="2"/>
        <v>450</v>
      </c>
      <c r="I33" s="23"/>
    </row>
    <row r="34" spans="1:9" x14ac:dyDescent="0.35">
      <c r="A34" s="106"/>
      <c r="B34" s="37" t="s">
        <v>41</v>
      </c>
      <c r="C34" s="25" t="s">
        <v>10</v>
      </c>
      <c r="D34" s="25">
        <v>30</v>
      </c>
      <c r="E34" s="25" t="s">
        <v>13</v>
      </c>
      <c r="F34" s="82">
        <v>15</v>
      </c>
      <c r="G34" s="11">
        <f t="shared" si="2"/>
        <v>450</v>
      </c>
      <c r="I34" s="23"/>
    </row>
    <row r="35" spans="1:9" x14ac:dyDescent="0.35">
      <c r="A35" s="25">
        <v>2.5</v>
      </c>
      <c r="B35" s="24" t="s">
        <v>42</v>
      </c>
      <c r="C35" s="25" t="s">
        <v>10</v>
      </c>
      <c r="D35" s="25">
        <v>5</v>
      </c>
      <c r="E35" s="25" t="s">
        <v>13</v>
      </c>
      <c r="F35" s="82">
        <v>600</v>
      </c>
      <c r="G35" s="11">
        <f t="shared" si="2"/>
        <v>3000</v>
      </c>
      <c r="I35" s="23"/>
    </row>
    <row r="36" spans="1:9" x14ac:dyDescent="0.35">
      <c r="A36" s="25">
        <v>2.6</v>
      </c>
      <c r="B36" s="24" t="s">
        <v>43</v>
      </c>
      <c r="C36" s="25" t="s">
        <v>10</v>
      </c>
      <c r="D36" s="25">
        <v>5</v>
      </c>
      <c r="E36" s="25" t="s">
        <v>13</v>
      </c>
      <c r="F36" s="71">
        <v>600</v>
      </c>
      <c r="G36" s="11">
        <f t="shared" si="2"/>
        <v>3000</v>
      </c>
      <c r="I36" s="23"/>
    </row>
    <row r="37" spans="1:9" x14ac:dyDescent="0.35">
      <c r="A37" s="25">
        <v>2.7</v>
      </c>
      <c r="B37" s="38" t="s">
        <v>44</v>
      </c>
      <c r="C37" s="39" t="s">
        <v>10</v>
      </c>
      <c r="D37" s="39">
        <v>10</v>
      </c>
      <c r="E37" s="39" t="s">
        <v>13</v>
      </c>
      <c r="F37" s="39">
        <v>60</v>
      </c>
      <c r="G37" s="11">
        <f t="shared" si="2"/>
        <v>600</v>
      </c>
      <c r="I37" s="23"/>
    </row>
    <row r="38" spans="1:9" x14ac:dyDescent="0.35">
      <c r="A38" s="25">
        <v>2.8</v>
      </c>
      <c r="B38" s="38" t="s">
        <v>45</v>
      </c>
      <c r="C38" s="39" t="s">
        <v>10</v>
      </c>
      <c r="D38" s="39">
        <v>10</v>
      </c>
      <c r="E38" s="39" t="s">
        <v>13</v>
      </c>
      <c r="F38" s="39">
        <v>10</v>
      </c>
      <c r="G38" s="11">
        <f t="shared" si="2"/>
        <v>100</v>
      </c>
      <c r="I38" s="23"/>
    </row>
    <row r="39" spans="1:9" ht="26" x14ac:dyDescent="0.35">
      <c r="A39" s="40">
        <v>2.9</v>
      </c>
      <c r="B39" s="24" t="s">
        <v>46</v>
      </c>
      <c r="C39" s="10" t="s">
        <v>10</v>
      </c>
      <c r="D39" s="10">
        <v>10</v>
      </c>
      <c r="E39" s="10" t="s">
        <v>13</v>
      </c>
      <c r="F39" s="73">
        <v>10</v>
      </c>
      <c r="G39" s="11">
        <f t="shared" si="2"/>
        <v>100</v>
      </c>
      <c r="I39" s="23"/>
    </row>
    <row r="40" spans="1:9" x14ac:dyDescent="0.35">
      <c r="A40" s="41">
        <v>3</v>
      </c>
      <c r="B40" s="42" t="s">
        <v>47</v>
      </c>
      <c r="C40" s="43"/>
      <c r="D40" s="43"/>
      <c r="E40" s="43"/>
      <c r="F40" s="75"/>
      <c r="G40" s="44"/>
      <c r="I40" s="23"/>
    </row>
    <row r="41" spans="1:9" ht="29.25" customHeight="1" x14ac:dyDescent="0.35">
      <c r="A41" s="10">
        <v>3.1</v>
      </c>
      <c r="B41" s="24" t="s">
        <v>48</v>
      </c>
      <c r="C41" s="10" t="s">
        <v>10</v>
      </c>
      <c r="D41" s="10">
        <v>30</v>
      </c>
      <c r="E41" s="10" t="s">
        <v>13</v>
      </c>
      <c r="F41" s="73">
        <v>35</v>
      </c>
      <c r="G41" s="11">
        <f>D41*F41</f>
        <v>1050</v>
      </c>
      <c r="I41" s="23"/>
    </row>
    <row r="42" spans="1:9" ht="39" x14ac:dyDescent="0.35">
      <c r="A42" s="104">
        <v>3.2</v>
      </c>
      <c r="B42" s="9" t="s">
        <v>49</v>
      </c>
      <c r="C42" s="10" t="s">
        <v>13</v>
      </c>
      <c r="D42" s="10" t="s">
        <v>13</v>
      </c>
      <c r="E42" s="10" t="s">
        <v>13</v>
      </c>
      <c r="F42" s="76" t="s">
        <v>13</v>
      </c>
      <c r="G42" s="10" t="s">
        <v>13</v>
      </c>
      <c r="H42" s="26"/>
    </row>
    <row r="43" spans="1:9" x14ac:dyDescent="0.35">
      <c r="A43" s="105"/>
      <c r="B43" s="10" t="s">
        <v>50</v>
      </c>
      <c r="C43" s="10" t="s">
        <v>10</v>
      </c>
      <c r="D43" s="10">
        <v>5</v>
      </c>
      <c r="E43" s="10" t="s">
        <v>13</v>
      </c>
      <c r="F43" s="71">
        <v>10</v>
      </c>
      <c r="G43" s="11">
        <f t="shared" ref="G43:G50" si="3">D43*F43</f>
        <v>50</v>
      </c>
      <c r="I43" s="23"/>
    </row>
    <row r="44" spans="1:9" x14ac:dyDescent="0.35">
      <c r="A44" s="105"/>
      <c r="B44" s="10" t="s">
        <v>51</v>
      </c>
      <c r="C44" s="10" t="s">
        <v>10</v>
      </c>
      <c r="D44" s="10">
        <v>5</v>
      </c>
      <c r="E44" s="10" t="s">
        <v>13</v>
      </c>
      <c r="F44" s="71">
        <v>10</v>
      </c>
      <c r="G44" s="11">
        <f t="shared" si="3"/>
        <v>50</v>
      </c>
      <c r="I44" s="23"/>
    </row>
    <row r="45" spans="1:9" x14ac:dyDescent="0.35">
      <c r="A45" s="105"/>
      <c r="B45" s="25" t="s">
        <v>52</v>
      </c>
      <c r="C45" s="10" t="s">
        <v>10</v>
      </c>
      <c r="D45" s="10">
        <v>20</v>
      </c>
      <c r="E45" s="10" t="s">
        <v>13</v>
      </c>
      <c r="F45" s="71">
        <v>10</v>
      </c>
      <c r="G45" s="11">
        <f t="shared" si="3"/>
        <v>200</v>
      </c>
      <c r="I45" s="23"/>
    </row>
    <row r="46" spans="1:9" x14ac:dyDescent="0.35">
      <c r="A46" s="105"/>
      <c r="B46" s="25" t="s">
        <v>53</v>
      </c>
      <c r="C46" s="10" t="s">
        <v>10</v>
      </c>
      <c r="D46" s="10">
        <v>20</v>
      </c>
      <c r="E46" s="10" t="s">
        <v>13</v>
      </c>
      <c r="F46" s="71">
        <v>15</v>
      </c>
      <c r="G46" s="11">
        <f t="shared" si="3"/>
        <v>300</v>
      </c>
      <c r="I46" s="23"/>
    </row>
    <row r="47" spans="1:9" x14ac:dyDescent="0.35">
      <c r="A47" s="105"/>
      <c r="B47" s="25" t="s">
        <v>54</v>
      </c>
      <c r="C47" s="10" t="s">
        <v>10</v>
      </c>
      <c r="D47" s="10">
        <v>20</v>
      </c>
      <c r="E47" s="10" t="s">
        <v>13</v>
      </c>
      <c r="F47" s="71">
        <v>15</v>
      </c>
      <c r="G47" s="11">
        <f t="shared" si="3"/>
        <v>300</v>
      </c>
      <c r="I47" s="23"/>
    </row>
    <row r="48" spans="1:9" x14ac:dyDescent="0.35">
      <c r="A48" s="105"/>
      <c r="B48" s="25" t="s">
        <v>55</v>
      </c>
      <c r="C48" s="10" t="s">
        <v>10</v>
      </c>
      <c r="D48" s="10">
        <v>5</v>
      </c>
      <c r="E48" s="10" t="s">
        <v>13</v>
      </c>
      <c r="F48" s="71">
        <v>15</v>
      </c>
      <c r="G48" s="11">
        <f t="shared" si="3"/>
        <v>75</v>
      </c>
      <c r="I48" s="23"/>
    </row>
    <row r="49" spans="1:9" x14ac:dyDescent="0.35">
      <c r="A49" s="105"/>
      <c r="B49" s="25" t="s">
        <v>56</v>
      </c>
      <c r="C49" s="10" t="s">
        <v>10</v>
      </c>
      <c r="D49" s="10">
        <v>5</v>
      </c>
      <c r="E49" s="10" t="s">
        <v>13</v>
      </c>
      <c r="F49" s="71">
        <v>15</v>
      </c>
      <c r="G49" s="11">
        <f t="shared" si="3"/>
        <v>75</v>
      </c>
      <c r="I49" s="23"/>
    </row>
    <row r="50" spans="1:9" x14ac:dyDescent="0.35">
      <c r="A50" s="106"/>
      <c r="B50" s="25" t="s">
        <v>57</v>
      </c>
      <c r="C50" s="10" t="s">
        <v>10</v>
      </c>
      <c r="D50" s="10">
        <v>5</v>
      </c>
      <c r="E50" s="10" t="s">
        <v>13</v>
      </c>
      <c r="F50" s="71">
        <v>20</v>
      </c>
      <c r="G50" s="11">
        <f t="shared" si="3"/>
        <v>100</v>
      </c>
      <c r="I50" s="23"/>
    </row>
    <row r="51" spans="1:9" ht="26" x14ac:dyDescent="0.35">
      <c r="A51" s="104">
        <v>3.3</v>
      </c>
      <c r="B51" s="45" t="s">
        <v>58</v>
      </c>
      <c r="C51" s="28" t="s">
        <v>13</v>
      </c>
      <c r="D51" s="28" t="s">
        <v>13</v>
      </c>
      <c r="E51" s="46" t="s">
        <v>13</v>
      </c>
      <c r="F51" s="73" t="s">
        <v>13</v>
      </c>
      <c r="G51" s="10" t="s">
        <v>13</v>
      </c>
      <c r="H51" s="26"/>
      <c r="I51" s="23"/>
    </row>
    <row r="52" spans="1:9" x14ac:dyDescent="0.35">
      <c r="A52" s="105"/>
      <c r="B52" s="47" t="s">
        <v>59</v>
      </c>
      <c r="C52" s="10" t="s">
        <v>10</v>
      </c>
      <c r="D52" s="10">
        <v>3</v>
      </c>
      <c r="E52" s="10" t="s">
        <v>13</v>
      </c>
      <c r="F52" s="73">
        <v>50</v>
      </c>
      <c r="G52" s="11">
        <f t="shared" ref="G52:G54" si="4">D52*F52</f>
        <v>150</v>
      </c>
      <c r="I52" s="23"/>
    </row>
    <row r="53" spans="1:9" x14ac:dyDescent="0.35">
      <c r="A53" s="105"/>
      <c r="B53" s="47" t="s">
        <v>60</v>
      </c>
      <c r="C53" s="10" t="s">
        <v>10</v>
      </c>
      <c r="D53" s="10">
        <v>3</v>
      </c>
      <c r="E53" s="10" t="s">
        <v>13</v>
      </c>
      <c r="F53" s="73">
        <v>50</v>
      </c>
      <c r="G53" s="11">
        <f t="shared" si="4"/>
        <v>150</v>
      </c>
      <c r="I53" s="23"/>
    </row>
    <row r="54" spans="1:9" x14ac:dyDescent="0.35">
      <c r="A54" s="106"/>
      <c r="B54" s="47" t="s">
        <v>61</v>
      </c>
      <c r="C54" s="10" t="s">
        <v>10</v>
      </c>
      <c r="D54" s="10">
        <v>3</v>
      </c>
      <c r="E54" s="10" t="s">
        <v>13</v>
      </c>
      <c r="F54" s="73">
        <v>50</v>
      </c>
      <c r="G54" s="11">
        <f t="shared" si="4"/>
        <v>150</v>
      </c>
      <c r="I54" s="23"/>
    </row>
    <row r="55" spans="1:9" x14ac:dyDescent="0.35">
      <c r="A55" s="41">
        <v>4</v>
      </c>
      <c r="B55" s="42" t="s">
        <v>62</v>
      </c>
      <c r="C55" s="43"/>
      <c r="D55" s="43"/>
      <c r="E55" s="48"/>
      <c r="F55" s="77"/>
      <c r="G55" s="49"/>
      <c r="I55" s="23"/>
    </row>
    <row r="56" spans="1:9" ht="26" x14ac:dyDescent="0.35">
      <c r="A56" s="10">
        <v>4.0999999999999996</v>
      </c>
      <c r="B56" s="50" t="s">
        <v>63</v>
      </c>
      <c r="C56" s="10" t="s">
        <v>10</v>
      </c>
      <c r="D56" s="10">
        <v>3</v>
      </c>
      <c r="E56" s="10" t="s">
        <v>13</v>
      </c>
      <c r="F56" s="73">
        <v>450</v>
      </c>
      <c r="G56" s="11">
        <f t="shared" ref="G56:G57" si="5">D56*F56</f>
        <v>1350</v>
      </c>
      <c r="I56" s="23"/>
    </row>
    <row r="57" spans="1:9" ht="14.25" customHeight="1" x14ac:dyDescent="0.35">
      <c r="A57" s="10">
        <v>4.2</v>
      </c>
      <c r="B57" s="50" t="s">
        <v>64</v>
      </c>
      <c r="C57" s="10" t="s">
        <v>10</v>
      </c>
      <c r="D57" s="51">
        <v>3</v>
      </c>
      <c r="E57" s="51" t="s">
        <v>13</v>
      </c>
      <c r="F57" s="71">
        <v>450</v>
      </c>
      <c r="G57" s="11">
        <f t="shared" si="5"/>
        <v>1350</v>
      </c>
      <c r="I57" s="23"/>
    </row>
    <row r="58" spans="1:9" x14ac:dyDescent="0.35">
      <c r="A58" s="52">
        <v>5</v>
      </c>
      <c r="B58" s="53" t="s">
        <v>65</v>
      </c>
      <c r="C58" s="54"/>
      <c r="D58" s="54"/>
      <c r="E58" s="55"/>
      <c r="F58" s="75"/>
      <c r="G58" s="44"/>
    </row>
    <row r="59" spans="1:9" ht="13.5" customHeight="1" x14ac:dyDescent="0.35">
      <c r="A59" s="10">
        <v>5.0999999999999996</v>
      </c>
      <c r="B59" s="24" t="s">
        <v>65</v>
      </c>
      <c r="C59" s="10" t="s">
        <v>66</v>
      </c>
      <c r="D59" s="10">
        <v>150</v>
      </c>
      <c r="E59" s="10" t="s">
        <v>13</v>
      </c>
      <c r="F59" s="71">
        <v>10</v>
      </c>
      <c r="G59" s="11">
        <f t="shared" ref="G59:G63" si="6">D59*F59</f>
        <v>1500</v>
      </c>
      <c r="I59" s="23"/>
    </row>
    <row r="60" spans="1:9" ht="13.5" customHeight="1" x14ac:dyDescent="0.35">
      <c r="A60" s="10">
        <v>5.2</v>
      </c>
      <c r="B60" s="24" t="s">
        <v>67</v>
      </c>
      <c r="C60" s="10" t="s">
        <v>68</v>
      </c>
      <c r="D60" s="10">
        <v>150</v>
      </c>
      <c r="E60" s="10" t="s">
        <v>13</v>
      </c>
      <c r="F60" s="71">
        <v>5</v>
      </c>
      <c r="G60" s="11">
        <f t="shared" si="6"/>
        <v>750</v>
      </c>
      <c r="I60" s="23"/>
    </row>
    <row r="61" spans="1:9" ht="13.5" customHeight="1" x14ac:dyDescent="0.35">
      <c r="A61" s="10">
        <v>5.3</v>
      </c>
      <c r="B61" s="24" t="s">
        <v>69</v>
      </c>
      <c r="C61" s="10" t="s">
        <v>19</v>
      </c>
      <c r="D61" s="51">
        <v>100</v>
      </c>
      <c r="E61" s="51" t="s">
        <v>13</v>
      </c>
      <c r="F61" s="71">
        <v>15</v>
      </c>
      <c r="G61" s="11">
        <f t="shared" si="6"/>
        <v>1500</v>
      </c>
      <c r="I61" s="23"/>
    </row>
    <row r="62" spans="1:9" ht="13.5" customHeight="1" x14ac:dyDescent="0.35">
      <c r="A62" s="10">
        <v>5.4</v>
      </c>
      <c r="B62" s="24" t="s">
        <v>70</v>
      </c>
      <c r="C62" s="10" t="s">
        <v>71</v>
      </c>
      <c r="D62" s="10">
        <v>50</v>
      </c>
      <c r="E62" s="10" t="s">
        <v>13</v>
      </c>
      <c r="F62" s="71">
        <v>10</v>
      </c>
      <c r="G62" s="11">
        <f t="shared" si="6"/>
        <v>500</v>
      </c>
      <c r="I62" s="23"/>
    </row>
    <row r="63" spans="1:9" ht="26" x14ac:dyDescent="0.35">
      <c r="A63" s="10">
        <v>5.5</v>
      </c>
      <c r="B63" s="56" t="s">
        <v>72</v>
      </c>
      <c r="C63" s="10" t="s">
        <v>71</v>
      </c>
      <c r="D63" s="10">
        <v>3</v>
      </c>
      <c r="E63" s="10" t="s">
        <v>13</v>
      </c>
      <c r="F63" s="78">
        <v>100</v>
      </c>
      <c r="G63" s="11">
        <f t="shared" si="6"/>
        <v>300</v>
      </c>
      <c r="I63" s="23"/>
    </row>
    <row r="64" spans="1:9" ht="13.5" customHeight="1" x14ac:dyDescent="0.35">
      <c r="A64" s="52">
        <v>6</v>
      </c>
      <c r="B64" s="42" t="s">
        <v>73</v>
      </c>
      <c r="C64" s="43"/>
      <c r="D64" s="43"/>
      <c r="E64" s="48"/>
      <c r="F64" s="75"/>
      <c r="G64" s="44"/>
      <c r="H64" s="57"/>
      <c r="I64" s="23"/>
    </row>
    <row r="65" spans="1:9" ht="14.25" customHeight="1" x14ac:dyDescent="0.35">
      <c r="A65" s="10">
        <v>6.1</v>
      </c>
      <c r="B65" s="24" t="s">
        <v>74</v>
      </c>
      <c r="C65" s="10" t="s">
        <v>10</v>
      </c>
      <c r="D65" s="10">
        <v>15</v>
      </c>
      <c r="E65" s="10" t="s">
        <v>13</v>
      </c>
      <c r="F65" s="73">
        <v>50</v>
      </c>
      <c r="G65" s="11">
        <f t="shared" ref="G65:G73" si="7">D65*F65</f>
        <v>750</v>
      </c>
      <c r="H65" s="57"/>
      <c r="I65" s="23"/>
    </row>
    <row r="66" spans="1:9" ht="26" x14ac:dyDescent="0.35">
      <c r="A66" s="10">
        <v>6.2</v>
      </c>
      <c r="B66" s="24" t="s">
        <v>75</v>
      </c>
      <c r="C66" s="10" t="s">
        <v>10</v>
      </c>
      <c r="D66" s="10">
        <v>15</v>
      </c>
      <c r="E66" s="10" t="s">
        <v>13</v>
      </c>
      <c r="F66" s="73">
        <v>50</v>
      </c>
      <c r="G66" s="11">
        <f t="shared" si="7"/>
        <v>750</v>
      </c>
      <c r="H66" s="57"/>
      <c r="I66" s="23"/>
    </row>
    <row r="67" spans="1:9" ht="26" x14ac:dyDescent="0.35">
      <c r="A67" s="10">
        <v>6.3</v>
      </c>
      <c r="B67" s="24" t="s">
        <v>76</v>
      </c>
      <c r="C67" s="10" t="s">
        <v>10</v>
      </c>
      <c r="D67" s="10">
        <v>11</v>
      </c>
      <c r="E67" s="10" t="s">
        <v>13</v>
      </c>
      <c r="F67" s="73">
        <v>50</v>
      </c>
      <c r="G67" s="11">
        <f t="shared" si="7"/>
        <v>550</v>
      </c>
      <c r="H67" s="57"/>
      <c r="I67" s="23"/>
    </row>
    <row r="68" spans="1:9" ht="28.5" customHeight="1" x14ac:dyDescent="0.35">
      <c r="A68" s="10">
        <v>6.4</v>
      </c>
      <c r="B68" s="24" t="s">
        <v>77</v>
      </c>
      <c r="C68" s="10" t="s">
        <v>10</v>
      </c>
      <c r="D68" s="10">
        <v>5</v>
      </c>
      <c r="E68" s="10" t="s">
        <v>13</v>
      </c>
      <c r="F68" s="73">
        <v>100</v>
      </c>
      <c r="G68" s="11">
        <f t="shared" si="7"/>
        <v>500</v>
      </c>
      <c r="H68" s="57"/>
      <c r="I68" s="58"/>
    </row>
    <row r="69" spans="1:9" ht="40.5" customHeight="1" x14ac:dyDescent="0.35">
      <c r="A69" s="10">
        <v>6.5</v>
      </c>
      <c r="B69" s="24" t="s">
        <v>78</v>
      </c>
      <c r="C69" s="10" t="s">
        <v>10</v>
      </c>
      <c r="D69" s="10">
        <v>5</v>
      </c>
      <c r="E69" s="10" t="s">
        <v>13</v>
      </c>
      <c r="F69" s="73">
        <v>400</v>
      </c>
      <c r="G69" s="11">
        <f t="shared" si="7"/>
        <v>2000</v>
      </c>
      <c r="H69" s="57"/>
      <c r="I69" s="58"/>
    </row>
    <row r="70" spans="1:9" ht="13.5" customHeight="1" x14ac:dyDescent="0.35">
      <c r="A70" s="10" t="s">
        <v>90</v>
      </c>
      <c r="B70" s="38" t="s">
        <v>79</v>
      </c>
      <c r="C70" s="39" t="s">
        <v>10</v>
      </c>
      <c r="D70" s="39">
        <v>5</v>
      </c>
      <c r="E70" s="39" t="s">
        <v>13</v>
      </c>
      <c r="F70" s="79">
        <v>10</v>
      </c>
      <c r="G70" s="11">
        <f t="shared" si="7"/>
        <v>50</v>
      </c>
      <c r="H70" s="57"/>
      <c r="I70" s="58"/>
    </row>
    <row r="71" spans="1:9" ht="13.5" customHeight="1" x14ac:dyDescent="0.35">
      <c r="A71" s="10">
        <v>6.7</v>
      </c>
      <c r="B71" s="38" t="s">
        <v>80</v>
      </c>
      <c r="C71" s="39" t="s">
        <v>10</v>
      </c>
      <c r="D71" s="39">
        <v>20</v>
      </c>
      <c r="E71" s="39" t="s">
        <v>13</v>
      </c>
      <c r="F71" s="80">
        <v>25</v>
      </c>
      <c r="G71" s="11">
        <f t="shared" si="7"/>
        <v>500</v>
      </c>
      <c r="H71" s="57"/>
      <c r="I71" s="58"/>
    </row>
    <row r="72" spans="1:9" ht="13.5" customHeight="1" x14ac:dyDescent="0.35">
      <c r="A72" s="10">
        <v>6.8</v>
      </c>
      <c r="B72" s="38" t="s">
        <v>81</v>
      </c>
      <c r="C72" s="39" t="s">
        <v>10</v>
      </c>
      <c r="D72" s="39">
        <v>20</v>
      </c>
      <c r="E72" s="39" t="s">
        <v>13</v>
      </c>
      <c r="F72" s="80">
        <v>30</v>
      </c>
      <c r="G72" s="11">
        <f t="shared" si="7"/>
        <v>600</v>
      </c>
      <c r="H72" s="57"/>
      <c r="I72" s="58"/>
    </row>
    <row r="73" spans="1:9" ht="13.5" customHeight="1" x14ac:dyDescent="0.35">
      <c r="A73" s="10">
        <v>6.9</v>
      </c>
      <c r="B73" s="56" t="s">
        <v>82</v>
      </c>
      <c r="C73" s="10" t="s">
        <v>71</v>
      </c>
      <c r="D73" s="59">
        <v>10</v>
      </c>
      <c r="E73" s="10" t="s">
        <v>13</v>
      </c>
      <c r="F73" s="73">
        <v>40</v>
      </c>
      <c r="G73" s="11">
        <f t="shared" si="7"/>
        <v>400</v>
      </c>
      <c r="H73" s="57"/>
      <c r="I73" s="58"/>
    </row>
    <row r="74" spans="1:9" ht="14.25" customHeight="1" x14ac:dyDescent="0.35">
      <c r="A74" s="32">
        <v>7</v>
      </c>
      <c r="B74" s="60" t="s">
        <v>83</v>
      </c>
      <c r="C74" s="61"/>
      <c r="D74" s="61"/>
      <c r="E74" s="62"/>
      <c r="F74" s="81"/>
      <c r="G74" s="63"/>
      <c r="H74" s="57"/>
      <c r="I74" s="58"/>
    </row>
    <row r="75" spans="1:9" ht="26" x14ac:dyDescent="0.35">
      <c r="A75" s="10">
        <v>7.1</v>
      </c>
      <c r="B75" s="24" t="s">
        <v>84</v>
      </c>
      <c r="C75" s="10" t="s">
        <v>71</v>
      </c>
      <c r="D75" s="10">
        <v>100</v>
      </c>
      <c r="E75" s="10" t="s">
        <v>13</v>
      </c>
      <c r="F75" s="73">
        <v>10</v>
      </c>
      <c r="G75" s="11">
        <f t="shared" ref="G75:G76" si="8">D75*F75</f>
        <v>1000</v>
      </c>
      <c r="H75" s="57"/>
      <c r="I75" s="58"/>
    </row>
    <row r="76" spans="1:9" ht="65" x14ac:dyDescent="0.35">
      <c r="A76" s="10">
        <v>7.2</v>
      </c>
      <c r="B76" s="64" t="s">
        <v>85</v>
      </c>
      <c r="C76" s="10" t="s">
        <v>71</v>
      </c>
      <c r="D76" s="10">
        <v>40</v>
      </c>
      <c r="E76" s="10" t="s">
        <v>13</v>
      </c>
      <c r="F76" s="73">
        <v>10</v>
      </c>
      <c r="G76" s="11">
        <f t="shared" si="8"/>
        <v>400</v>
      </c>
      <c r="H76" s="57"/>
      <c r="I76" s="58"/>
    </row>
    <row r="77" spans="1:9" ht="14.9" customHeight="1" x14ac:dyDescent="0.35">
      <c r="A77" s="110" t="s">
        <v>86</v>
      </c>
      <c r="B77" s="110"/>
      <c r="C77" s="110"/>
      <c r="D77" s="110"/>
      <c r="E77" s="110"/>
      <c r="F77" s="110"/>
      <c r="G77" s="101">
        <f>SUM(G14:G76)</f>
        <v>31532</v>
      </c>
    </row>
    <row r="78" spans="1:9" ht="12.75" customHeight="1" x14ac:dyDescent="0.35">
      <c r="A78" s="102"/>
      <c r="B78" s="102"/>
      <c r="C78" s="102"/>
      <c r="D78" s="102"/>
      <c r="E78" s="102"/>
      <c r="F78" s="102"/>
      <c r="G78" s="65"/>
    </row>
    <row r="79" spans="1:9" x14ac:dyDescent="0.35">
      <c r="A79" s="103" t="s">
        <v>87</v>
      </c>
      <c r="B79" s="103"/>
      <c r="C79" s="103"/>
      <c r="D79" s="103"/>
      <c r="E79" s="103"/>
      <c r="F79" s="103"/>
      <c r="G79" s="66">
        <f>SUM(G8)+G77</f>
        <v>263990</v>
      </c>
    </row>
    <row r="80" spans="1:9" x14ac:dyDescent="0.35">
      <c r="A80" s="103" t="s">
        <v>88</v>
      </c>
      <c r="B80" s="103"/>
      <c r="C80" s="103"/>
      <c r="D80" s="103"/>
      <c r="E80" s="103"/>
      <c r="F80" s="103"/>
      <c r="G80" s="66">
        <f>G81-G79</f>
        <v>52798</v>
      </c>
    </row>
    <row r="81" spans="1:7" x14ac:dyDescent="0.35">
      <c r="A81" s="103" t="s">
        <v>89</v>
      </c>
      <c r="B81" s="103"/>
      <c r="C81" s="103"/>
      <c r="D81" s="103"/>
      <c r="E81" s="103"/>
      <c r="F81" s="103"/>
      <c r="G81" s="66">
        <f>G79*1.2</f>
        <v>316788</v>
      </c>
    </row>
  </sheetData>
  <mergeCells count="16">
    <mergeCell ref="A12:G12"/>
    <mergeCell ref="A2:G2"/>
    <mergeCell ref="A3:G3"/>
    <mergeCell ref="A4:G4"/>
    <mergeCell ref="A7:G7"/>
    <mergeCell ref="A9:F9"/>
    <mergeCell ref="A78:F78"/>
    <mergeCell ref="A79:F79"/>
    <mergeCell ref="A80:F80"/>
    <mergeCell ref="A81:F81"/>
    <mergeCell ref="A15:A17"/>
    <mergeCell ref="A18:A21"/>
    <mergeCell ref="A29:A34"/>
    <mergeCell ref="A42:A50"/>
    <mergeCell ref="A51:A54"/>
    <mergeCell ref="A77:F77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21A0-9287-4233-B808-22D53C6D0F57}">
  <dimension ref="A1:K83"/>
  <sheetViews>
    <sheetView tabSelected="1" topLeftCell="A7" workbookViewId="0">
      <selection activeCell="Q6" sqref="Q6"/>
    </sheetView>
  </sheetViews>
  <sheetFormatPr defaultRowHeight="14.5" x14ac:dyDescent="0.35"/>
  <cols>
    <col min="1" max="1" width="9.54296875" customWidth="1"/>
    <col min="2" max="2" width="42.26953125" customWidth="1"/>
    <col min="3" max="3" width="7.7265625" customWidth="1"/>
    <col min="4" max="5" width="9.453125" customWidth="1"/>
    <col min="6" max="6" width="10.54296875" style="87" customWidth="1"/>
    <col min="7" max="7" width="14.81640625" customWidth="1"/>
    <col min="8" max="8" width="10.1796875" customWidth="1"/>
    <col min="9" max="9" width="12.54296875" customWidth="1"/>
    <col min="10" max="10" width="27.26953125" customWidth="1"/>
    <col min="253" max="253" width="9.54296875" customWidth="1"/>
    <col min="254" max="254" width="42.26953125" customWidth="1"/>
    <col min="255" max="255" width="7.7265625" customWidth="1"/>
    <col min="256" max="257" width="9.453125" customWidth="1"/>
    <col min="258" max="258" width="10.54296875" customWidth="1"/>
    <col min="259" max="259" width="14.81640625" customWidth="1"/>
    <col min="260" max="260" width="10.1796875" customWidth="1"/>
    <col min="509" max="509" width="9.54296875" customWidth="1"/>
    <col min="510" max="510" width="42.26953125" customWidth="1"/>
    <col min="511" max="511" width="7.7265625" customWidth="1"/>
    <col min="512" max="513" width="9.453125" customWidth="1"/>
    <col min="514" max="514" width="10.54296875" customWidth="1"/>
    <col min="515" max="515" width="14.81640625" customWidth="1"/>
    <col min="516" max="516" width="10.1796875" customWidth="1"/>
    <col min="765" max="765" width="9.54296875" customWidth="1"/>
    <col min="766" max="766" width="42.26953125" customWidth="1"/>
    <col min="767" max="767" width="7.7265625" customWidth="1"/>
    <col min="768" max="769" width="9.453125" customWidth="1"/>
    <col min="770" max="770" width="10.54296875" customWidth="1"/>
    <col min="771" max="771" width="14.81640625" customWidth="1"/>
    <col min="772" max="772" width="10.1796875" customWidth="1"/>
    <col min="1021" max="1021" width="9.54296875" customWidth="1"/>
    <col min="1022" max="1022" width="42.26953125" customWidth="1"/>
    <col min="1023" max="1023" width="7.7265625" customWidth="1"/>
    <col min="1024" max="1025" width="9.453125" customWidth="1"/>
    <col min="1026" max="1026" width="10.54296875" customWidth="1"/>
    <col min="1027" max="1027" width="14.81640625" customWidth="1"/>
    <col min="1028" max="1028" width="10.1796875" customWidth="1"/>
    <col min="1277" max="1277" width="9.54296875" customWidth="1"/>
    <col min="1278" max="1278" width="42.26953125" customWidth="1"/>
    <col min="1279" max="1279" width="7.7265625" customWidth="1"/>
    <col min="1280" max="1281" width="9.453125" customWidth="1"/>
    <col min="1282" max="1282" width="10.54296875" customWidth="1"/>
    <col min="1283" max="1283" width="14.81640625" customWidth="1"/>
    <col min="1284" max="1284" width="10.1796875" customWidth="1"/>
    <col min="1533" max="1533" width="9.54296875" customWidth="1"/>
    <col min="1534" max="1534" width="42.26953125" customWidth="1"/>
    <col min="1535" max="1535" width="7.7265625" customWidth="1"/>
    <col min="1536" max="1537" width="9.453125" customWidth="1"/>
    <col min="1538" max="1538" width="10.54296875" customWidth="1"/>
    <col min="1539" max="1539" width="14.81640625" customWidth="1"/>
    <col min="1540" max="1540" width="10.1796875" customWidth="1"/>
    <col min="1789" max="1789" width="9.54296875" customWidth="1"/>
    <col min="1790" max="1790" width="42.26953125" customWidth="1"/>
    <col min="1791" max="1791" width="7.7265625" customWidth="1"/>
    <col min="1792" max="1793" width="9.453125" customWidth="1"/>
    <col min="1794" max="1794" width="10.54296875" customWidth="1"/>
    <col min="1795" max="1795" width="14.81640625" customWidth="1"/>
    <col min="1796" max="1796" width="10.1796875" customWidth="1"/>
    <col min="2045" max="2045" width="9.54296875" customWidth="1"/>
    <col min="2046" max="2046" width="42.26953125" customWidth="1"/>
    <col min="2047" max="2047" width="7.7265625" customWidth="1"/>
    <col min="2048" max="2049" width="9.453125" customWidth="1"/>
    <col min="2050" max="2050" width="10.54296875" customWidth="1"/>
    <col min="2051" max="2051" width="14.81640625" customWidth="1"/>
    <col min="2052" max="2052" width="10.1796875" customWidth="1"/>
    <col min="2301" max="2301" width="9.54296875" customWidth="1"/>
    <col min="2302" max="2302" width="42.26953125" customWidth="1"/>
    <col min="2303" max="2303" width="7.7265625" customWidth="1"/>
    <col min="2304" max="2305" width="9.453125" customWidth="1"/>
    <col min="2306" max="2306" width="10.54296875" customWidth="1"/>
    <col min="2307" max="2307" width="14.81640625" customWidth="1"/>
    <col min="2308" max="2308" width="10.1796875" customWidth="1"/>
    <col min="2557" max="2557" width="9.54296875" customWidth="1"/>
    <col min="2558" max="2558" width="42.26953125" customWidth="1"/>
    <col min="2559" max="2559" width="7.7265625" customWidth="1"/>
    <col min="2560" max="2561" width="9.453125" customWidth="1"/>
    <col min="2562" max="2562" width="10.54296875" customWidth="1"/>
    <col min="2563" max="2563" width="14.81640625" customWidth="1"/>
    <col min="2564" max="2564" width="10.1796875" customWidth="1"/>
    <col min="2813" max="2813" width="9.54296875" customWidth="1"/>
    <col min="2814" max="2814" width="42.26953125" customWidth="1"/>
    <col min="2815" max="2815" width="7.7265625" customWidth="1"/>
    <col min="2816" max="2817" width="9.453125" customWidth="1"/>
    <col min="2818" max="2818" width="10.54296875" customWidth="1"/>
    <col min="2819" max="2819" width="14.81640625" customWidth="1"/>
    <col min="2820" max="2820" width="10.1796875" customWidth="1"/>
    <col min="3069" max="3069" width="9.54296875" customWidth="1"/>
    <col min="3070" max="3070" width="42.26953125" customWidth="1"/>
    <col min="3071" max="3071" width="7.7265625" customWidth="1"/>
    <col min="3072" max="3073" width="9.453125" customWidth="1"/>
    <col min="3074" max="3074" width="10.54296875" customWidth="1"/>
    <col min="3075" max="3075" width="14.81640625" customWidth="1"/>
    <col min="3076" max="3076" width="10.1796875" customWidth="1"/>
    <col min="3325" max="3325" width="9.54296875" customWidth="1"/>
    <col min="3326" max="3326" width="42.26953125" customWidth="1"/>
    <col min="3327" max="3327" width="7.7265625" customWidth="1"/>
    <col min="3328" max="3329" width="9.453125" customWidth="1"/>
    <col min="3330" max="3330" width="10.54296875" customWidth="1"/>
    <col min="3331" max="3331" width="14.81640625" customWidth="1"/>
    <col min="3332" max="3332" width="10.1796875" customWidth="1"/>
    <col min="3581" max="3581" width="9.54296875" customWidth="1"/>
    <col min="3582" max="3582" width="42.26953125" customWidth="1"/>
    <col min="3583" max="3583" width="7.7265625" customWidth="1"/>
    <col min="3584" max="3585" width="9.453125" customWidth="1"/>
    <col min="3586" max="3586" width="10.54296875" customWidth="1"/>
    <col min="3587" max="3587" width="14.81640625" customWidth="1"/>
    <col min="3588" max="3588" width="10.1796875" customWidth="1"/>
    <col min="3837" max="3837" width="9.54296875" customWidth="1"/>
    <col min="3838" max="3838" width="42.26953125" customWidth="1"/>
    <col min="3839" max="3839" width="7.7265625" customWidth="1"/>
    <col min="3840" max="3841" width="9.453125" customWidth="1"/>
    <col min="3842" max="3842" width="10.54296875" customWidth="1"/>
    <col min="3843" max="3843" width="14.81640625" customWidth="1"/>
    <col min="3844" max="3844" width="10.1796875" customWidth="1"/>
    <col min="4093" max="4093" width="9.54296875" customWidth="1"/>
    <col min="4094" max="4094" width="42.26953125" customWidth="1"/>
    <col min="4095" max="4095" width="7.7265625" customWidth="1"/>
    <col min="4096" max="4097" width="9.453125" customWidth="1"/>
    <col min="4098" max="4098" width="10.54296875" customWidth="1"/>
    <col min="4099" max="4099" width="14.81640625" customWidth="1"/>
    <col min="4100" max="4100" width="10.1796875" customWidth="1"/>
    <col min="4349" max="4349" width="9.54296875" customWidth="1"/>
    <col min="4350" max="4350" width="42.26953125" customWidth="1"/>
    <col min="4351" max="4351" width="7.7265625" customWidth="1"/>
    <col min="4352" max="4353" width="9.453125" customWidth="1"/>
    <col min="4354" max="4354" width="10.54296875" customWidth="1"/>
    <col min="4355" max="4355" width="14.81640625" customWidth="1"/>
    <col min="4356" max="4356" width="10.1796875" customWidth="1"/>
    <col min="4605" max="4605" width="9.54296875" customWidth="1"/>
    <col min="4606" max="4606" width="42.26953125" customWidth="1"/>
    <col min="4607" max="4607" width="7.7265625" customWidth="1"/>
    <col min="4608" max="4609" width="9.453125" customWidth="1"/>
    <col min="4610" max="4610" width="10.54296875" customWidth="1"/>
    <col min="4611" max="4611" width="14.81640625" customWidth="1"/>
    <col min="4612" max="4612" width="10.1796875" customWidth="1"/>
    <col min="4861" max="4861" width="9.54296875" customWidth="1"/>
    <col min="4862" max="4862" width="42.26953125" customWidth="1"/>
    <col min="4863" max="4863" width="7.7265625" customWidth="1"/>
    <col min="4864" max="4865" width="9.453125" customWidth="1"/>
    <col min="4866" max="4866" width="10.54296875" customWidth="1"/>
    <col min="4867" max="4867" width="14.81640625" customWidth="1"/>
    <col min="4868" max="4868" width="10.1796875" customWidth="1"/>
    <col min="5117" max="5117" width="9.54296875" customWidth="1"/>
    <col min="5118" max="5118" width="42.26953125" customWidth="1"/>
    <col min="5119" max="5119" width="7.7265625" customWidth="1"/>
    <col min="5120" max="5121" width="9.453125" customWidth="1"/>
    <col min="5122" max="5122" width="10.54296875" customWidth="1"/>
    <col min="5123" max="5123" width="14.81640625" customWidth="1"/>
    <col min="5124" max="5124" width="10.1796875" customWidth="1"/>
    <col min="5373" max="5373" width="9.54296875" customWidth="1"/>
    <col min="5374" max="5374" width="42.26953125" customWidth="1"/>
    <col min="5375" max="5375" width="7.7265625" customWidth="1"/>
    <col min="5376" max="5377" width="9.453125" customWidth="1"/>
    <col min="5378" max="5378" width="10.54296875" customWidth="1"/>
    <col min="5379" max="5379" width="14.81640625" customWidth="1"/>
    <col min="5380" max="5380" width="10.1796875" customWidth="1"/>
    <col min="5629" max="5629" width="9.54296875" customWidth="1"/>
    <col min="5630" max="5630" width="42.26953125" customWidth="1"/>
    <col min="5631" max="5631" width="7.7265625" customWidth="1"/>
    <col min="5632" max="5633" width="9.453125" customWidth="1"/>
    <col min="5634" max="5634" width="10.54296875" customWidth="1"/>
    <col min="5635" max="5635" width="14.81640625" customWidth="1"/>
    <col min="5636" max="5636" width="10.1796875" customWidth="1"/>
    <col min="5885" max="5885" width="9.54296875" customWidth="1"/>
    <col min="5886" max="5886" width="42.26953125" customWidth="1"/>
    <col min="5887" max="5887" width="7.7265625" customWidth="1"/>
    <col min="5888" max="5889" width="9.453125" customWidth="1"/>
    <col min="5890" max="5890" width="10.54296875" customWidth="1"/>
    <col min="5891" max="5891" width="14.81640625" customWidth="1"/>
    <col min="5892" max="5892" width="10.1796875" customWidth="1"/>
    <col min="6141" max="6141" width="9.54296875" customWidth="1"/>
    <col min="6142" max="6142" width="42.26953125" customWidth="1"/>
    <col min="6143" max="6143" width="7.7265625" customWidth="1"/>
    <col min="6144" max="6145" width="9.453125" customWidth="1"/>
    <col min="6146" max="6146" width="10.54296875" customWidth="1"/>
    <col min="6147" max="6147" width="14.81640625" customWidth="1"/>
    <col min="6148" max="6148" width="10.1796875" customWidth="1"/>
    <col min="6397" max="6397" width="9.54296875" customWidth="1"/>
    <col min="6398" max="6398" width="42.26953125" customWidth="1"/>
    <col min="6399" max="6399" width="7.7265625" customWidth="1"/>
    <col min="6400" max="6401" width="9.453125" customWidth="1"/>
    <col min="6402" max="6402" width="10.54296875" customWidth="1"/>
    <col min="6403" max="6403" width="14.81640625" customWidth="1"/>
    <col min="6404" max="6404" width="10.1796875" customWidth="1"/>
    <col min="6653" max="6653" width="9.54296875" customWidth="1"/>
    <col min="6654" max="6654" width="42.26953125" customWidth="1"/>
    <col min="6655" max="6655" width="7.7265625" customWidth="1"/>
    <col min="6656" max="6657" width="9.453125" customWidth="1"/>
    <col min="6658" max="6658" width="10.54296875" customWidth="1"/>
    <col min="6659" max="6659" width="14.81640625" customWidth="1"/>
    <col min="6660" max="6660" width="10.1796875" customWidth="1"/>
    <col min="6909" max="6909" width="9.54296875" customWidth="1"/>
    <col min="6910" max="6910" width="42.26953125" customWidth="1"/>
    <col min="6911" max="6911" width="7.7265625" customWidth="1"/>
    <col min="6912" max="6913" width="9.453125" customWidth="1"/>
    <col min="6914" max="6914" width="10.54296875" customWidth="1"/>
    <col min="6915" max="6915" width="14.81640625" customWidth="1"/>
    <col min="6916" max="6916" width="10.1796875" customWidth="1"/>
    <col min="7165" max="7165" width="9.54296875" customWidth="1"/>
    <col min="7166" max="7166" width="42.26953125" customWidth="1"/>
    <col min="7167" max="7167" width="7.7265625" customWidth="1"/>
    <col min="7168" max="7169" width="9.453125" customWidth="1"/>
    <col min="7170" max="7170" width="10.54296875" customWidth="1"/>
    <col min="7171" max="7171" width="14.81640625" customWidth="1"/>
    <col min="7172" max="7172" width="10.1796875" customWidth="1"/>
    <col min="7421" max="7421" width="9.54296875" customWidth="1"/>
    <col min="7422" max="7422" width="42.26953125" customWidth="1"/>
    <col min="7423" max="7423" width="7.7265625" customWidth="1"/>
    <col min="7424" max="7425" width="9.453125" customWidth="1"/>
    <col min="7426" max="7426" width="10.54296875" customWidth="1"/>
    <col min="7427" max="7427" width="14.81640625" customWidth="1"/>
    <col min="7428" max="7428" width="10.1796875" customWidth="1"/>
    <col min="7677" max="7677" width="9.54296875" customWidth="1"/>
    <col min="7678" max="7678" width="42.26953125" customWidth="1"/>
    <col min="7679" max="7679" width="7.7265625" customWidth="1"/>
    <col min="7680" max="7681" width="9.453125" customWidth="1"/>
    <col min="7682" max="7682" width="10.54296875" customWidth="1"/>
    <col min="7683" max="7683" width="14.81640625" customWidth="1"/>
    <col min="7684" max="7684" width="10.1796875" customWidth="1"/>
    <col min="7933" max="7933" width="9.54296875" customWidth="1"/>
    <col min="7934" max="7934" width="42.26953125" customWidth="1"/>
    <col min="7935" max="7935" width="7.7265625" customWidth="1"/>
    <col min="7936" max="7937" width="9.453125" customWidth="1"/>
    <col min="7938" max="7938" width="10.54296875" customWidth="1"/>
    <col min="7939" max="7939" width="14.81640625" customWidth="1"/>
    <col min="7940" max="7940" width="10.1796875" customWidth="1"/>
    <col min="8189" max="8189" width="9.54296875" customWidth="1"/>
    <col min="8190" max="8190" width="42.26953125" customWidth="1"/>
    <col min="8191" max="8191" width="7.7265625" customWidth="1"/>
    <col min="8192" max="8193" width="9.453125" customWidth="1"/>
    <col min="8194" max="8194" width="10.54296875" customWidth="1"/>
    <col min="8195" max="8195" width="14.81640625" customWidth="1"/>
    <col min="8196" max="8196" width="10.1796875" customWidth="1"/>
    <col min="8445" max="8445" width="9.54296875" customWidth="1"/>
    <col min="8446" max="8446" width="42.26953125" customWidth="1"/>
    <col min="8447" max="8447" width="7.7265625" customWidth="1"/>
    <col min="8448" max="8449" width="9.453125" customWidth="1"/>
    <col min="8450" max="8450" width="10.54296875" customWidth="1"/>
    <col min="8451" max="8451" width="14.81640625" customWidth="1"/>
    <col min="8452" max="8452" width="10.1796875" customWidth="1"/>
    <col min="8701" max="8701" width="9.54296875" customWidth="1"/>
    <col min="8702" max="8702" width="42.26953125" customWidth="1"/>
    <col min="8703" max="8703" width="7.7265625" customWidth="1"/>
    <col min="8704" max="8705" width="9.453125" customWidth="1"/>
    <col min="8706" max="8706" width="10.54296875" customWidth="1"/>
    <col min="8707" max="8707" width="14.81640625" customWidth="1"/>
    <col min="8708" max="8708" width="10.1796875" customWidth="1"/>
    <col min="8957" max="8957" width="9.54296875" customWidth="1"/>
    <col min="8958" max="8958" width="42.26953125" customWidth="1"/>
    <col min="8959" max="8959" width="7.7265625" customWidth="1"/>
    <col min="8960" max="8961" width="9.453125" customWidth="1"/>
    <col min="8962" max="8962" width="10.54296875" customWidth="1"/>
    <col min="8963" max="8963" width="14.81640625" customWidth="1"/>
    <col min="8964" max="8964" width="10.1796875" customWidth="1"/>
    <col min="9213" max="9213" width="9.54296875" customWidth="1"/>
    <col min="9214" max="9214" width="42.26953125" customWidth="1"/>
    <col min="9215" max="9215" width="7.7265625" customWidth="1"/>
    <col min="9216" max="9217" width="9.453125" customWidth="1"/>
    <col min="9218" max="9218" width="10.54296875" customWidth="1"/>
    <col min="9219" max="9219" width="14.81640625" customWidth="1"/>
    <col min="9220" max="9220" width="10.1796875" customWidth="1"/>
    <col min="9469" max="9469" width="9.54296875" customWidth="1"/>
    <col min="9470" max="9470" width="42.26953125" customWidth="1"/>
    <col min="9471" max="9471" width="7.7265625" customWidth="1"/>
    <col min="9472" max="9473" width="9.453125" customWidth="1"/>
    <col min="9474" max="9474" width="10.54296875" customWidth="1"/>
    <col min="9475" max="9475" width="14.81640625" customWidth="1"/>
    <col min="9476" max="9476" width="10.1796875" customWidth="1"/>
    <col min="9725" max="9725" width="9.54296875" customWidth="1"/>
    <col min="9726" max="9726" width="42.26953125" customWidth="1"/>
    <col min="9727" max="9727" width="7.7265625" customWidth="1"/>
    <col min="9728" max="9729" width="9.453125" customWidth="1"/>
    <col min="9730" max="9730" width="10.54296875" customWidth="1"/>
    <col min="9731" max="9731" width="14.81640625" customWidth="1"/>
    <col min="9732" max="9732" width="10.1796875" customWidth="1"/>
    <col min="9981" max="9981" width="9.54296875" customWidth="1"/>
    <col min="9982" max="9982" width="42.26953125" customWidth="1"/>
    <col min="9983" max="9983" width="7.7265625" customWidth="1"/>
    <col min="9984" max="9985" width="9.453125" customWidth="1"/>
    <col min="9986" max="9986" width="10.54296875" customWidth="1"/>
    <col min="9987" max="9987" width="14.81640625" customWidth="1"/>
    <col min="9988" max="9988" width="10.1796875" customWidth="1"/>
    <col min="10237" max="10237" width="9.54296875" customWidth="1"/>
    <col min="10238" max="10238" width="42.26953125" customWidth="1"/>
    <col min="10239" max="10239" width="7.7265625" customWidth="1"/>
    <col min="10240" max="10241" width="9.453125" customWidth="1"/>
    <col min="10242" max="10242" width="10.54296875" customWidth="1"/>
    <col min="10243" max="10243" width="14.81640625" customWidth="1"/>
    <col min="10244" max="10244" width="10.1796875" customWidth="1"/>
    <col min="10493" max="10493" width="9.54296875" customWidth="1"/>
    <col min="10494" max="10494" width="42.26953125" customWidth="1"/>
    <col min="10495" max="10495" width="7.7265625" customWidth="1"/>
    <col min="10496" max="10497" width="9.453125" customWidth="1"/>
    <col min="10498" max="10498" width="10.54296875" customWidth="1"/>
    <col min="10499" max="10499" width="14.81640625" customWidth="1"/>
    <col min="10500" max="10500" width="10.1796875" customWidth="1"/>
    <col min="10749" max="10749" width="9.54296875" customWidth="1"/>
    <col min="10750" max="10750" width="42.26953125" customWidth="1"/>
    <col min="10751" max="10751" width="7.7265625" customWidth="1"/>
    <col min="10752" max="10753" width="9.453125" customWidth="1"/>
    <col min="10754" max="10754" width="10.54296875" customWidth="1"/>
    <col min="10755" max="10755" width="14.81640625" customWidth="1"/>
    <col min="10756" max="10756" width="10.1796875" customWidth="1"/>
    <col min="11005" max="11005" width="9.54296875" customWidth="1"/>
    <col min="11006" max="11006" width="42.26953125" customWidth="1"/>
    <col min="11007" max="11007" width="7.7265625" customWidth="1"/>
    <col min="11008" max="11009" width="9.453125" customWidth="1"/>
    <col min="11010" max="11010" width="10.54296875" customWidth="1"/>
    <col min="11011" max="11011" width="14.81640625" customWidth="1"/>
    <col min="11012" max="11012" width="10.1796875" customWidth="1"/>
    <col min="11261" max="11261" width="9.54296875" customWidth="1"/>
    <col min="11262" max="11262" width="42.26953125" customWidth="1"/>
    <col min="11263" max="11263" width="7.7265625" customWidth="1"/>
    <col min="11264" max="11265" width="9.453125" customWidth="1"/>
    <col min="11266" max="11266" width="10.54296875" customWidth="1"/>
    <col min="11267" max="11267" width="14.81640625" customWidth="1"/>
    <col min="11268" max="11268" width="10.1796875" customWidth="1"/>
    <col min="11517" max="11517" width="9.54296875" customWidth="1"/>
    <col min="11518" max="11518" width="42.26953125" customWidth="1"/>
    <col min="11519" max="11519" width="7.7265625" customWidth="1"/>
    <col min="11520" max="11521" width="9.453125" customWidth="1"/>
    <col min="11522" max="11522" width="10.54296875" customWidth="1"/>
    <col min="11523" max="11523" width="14.81640625" customWidth="1"/>
    <col min="11524" max="11524" width="10.1796875" customWidth="1"/>
    <col min="11773" max="11773" width="9.54296875" customWidth="1"/>
    <col min="11774" max="11774" width="42.26953125" customWidth="1"/>
    <col min="11775" max="11775" width="7.7265625" customWidth="1"/>
    <col min="11776" max="11777" width="9.453125" customWidth="1"/>
    <col min="11778" max="11778" width="10.54296875" customWidth="1"/>
    <col min="11779" max="11779" width="14.81640625" customWidth="1"/>
    <col min="11780" max="11780" width="10.1796875" customWidth="1"/>
    <col min="12029" max="12029" width="9.54296875" customWidth="1"/>
    <col min="12030" max="12030" width="42.26953125" customWidth="1"/>
    <col min="12031" max="12031" width="7.7265625" customWidth="1"/>
    <col min="12032" max="12033" width="9.453125" customWidth="1"/>
    <col min="12034" max="12034" width="10.54296875" customWidth="1"/>
    <col min="12035" max="12035" width="14.81640625" customWidth="1"/>
    <col min="12036" max="12036" width="10.1796875" customWidth="1"/>
    <col min="12285" max="12285" width="9.54296875" customWidth="1"/>
    <col min="12286" max="12286" width="42.26953125" customWidth="1"/>
    <col min="12287" max="12287" width="7.7265625" customWidth="1"/>
    <col min="12288" max="12289" width="9.453125" customWidth="1"/>
    <col min="12290" max="12290" width="10.54296875" customWidth="1"/>
    <col min="12291" max="12291" width="14.81640625" customWidth="1"/>
    <col min="12292" max="12292" width="10.1796875" customWidth="1"/>
    <col min="12541" max="12541" width="9.54296875" customWidth="1"/>
    <col min="12542" max="12542" width="42.26953125" customWidth="1"/>
    <col min="12543" max="12543" width="7.7265625" customWidth="1"/>
    <col min="12544" max="12545" width="9.453125" customWidth="1"/>
    <col min="12546" max="12546" width="10.54296875" customWidth="1"/>
    <col min="12547" max="12547" width="14.81640625" customWidth="1"/>
    <col min="12548" max="12548" width="10.1796875" customWidth="1"/>
    <col min="12797" max="12797" width="9.54296875" customWidth="1"/>
    <col min="12798" max="12798" width="42.26953125" customWidth="1"/>
    <col min="12799" max="12799" width="7.7265625" customWidth="1"/>
    <col min="12800" max="12801" width="9.453125" customWidth="1"/>
    <col min="12802" max="12802" width="10.54296875" customWidth="1"/>
    <col min="12803" max="12803" width="14.81640625" customWidth="1"/>
    <col min="12804" max="12804" width="10.1796875" customWidth="1"/>
    <col min="13053" max="13053" width="9.54296875" customWidth="1"/>
    <col min="13054" max="13054" width="42.26953125" customWidth="1"/>
    <col min="13055" max="13055" width="7.7265625" customWidth="1"/>
    <col min="13056" max="13057" width="9.453125" customWidth="1"/>
    <col min="13058" max="13058" width="10.54296875" customWidth="1"/>
    <col min="13059" max="13059" width="14.81640625" customWidth="1"/>
    <col min="13060" max="13060" width="10.1796875" customWidth="1"/>
    <col min="13309" max="13309" width="9.54296875" customWidth="1"/>
    <col min="13310" max="13310" width="42.26953125" customWidth="1"/>
    <col min="13311" max="13311" width="7.7265625" customWidth="1"/>
    <col min="13312" max="13313" width="9.453125" customWidth="1"/>
    <col min="13314" max="13314" width="10.54296875" customWidth="1"/>
    <col min="13315" max="13315" width="14.81640625" customWidth="1"/>
    <col min="13316" max="13316" width="10.1796875" customWidth="1"/>
    <col min="13565" max="13565" width="9.54296875" customWidth="1"/>
    <col min="13566" max="13566" width="42.26953125" customWidth="1"/>
    <col min="13567" max="13567" width="7.7265625" customWidth="1"/>
    <col min="13568" max="13569" width="9.453125" customWidth="1"/>
    <col min="13570" max="13570" width="10.54296875" customWidth="1"/>
    <col min="13571" max="13571" width="14.81640625" customWidth="1"/>
    <col min="13572" max="13572" width="10.1796875" customWidth="1"/>
    <col min="13821" max="13821" width="9.54296875" customWidth="1"/>
    <col min="13822" max="13822" width="42.26953125" customWidth="1"/>
    <col min="13823" max="13823" width="7.7265625" customWidth="1"/>
    <col min="13824" max="13825" width="9.453125" customWidth="1"/>
    <col min="13826" max="13826" width="10.54296875" customWidth="1"/>
    <col min="13827" max="13827" width="14.81640625" customWidth="1"/>
    <col min="13828" max="13828" width="10.1796875" customWidth="1"/>
    <col min="14077" max="14077" width="9.54296875" customWidth="1"/>
    <col min="14078" max="14078" width="42.26953125" customWidth="1"/>
    <col min="14079" max="14079" width="7.7265625" customWidth="1"/>
    <col min="14080" max="14081" width="9.453125" customWidth="1"/>
    <col min="14082" max="14082" width="10.54296875" customWidth="1"/>
    <col min="14083" max="14083" width="14.81640625" customWidth="1"/>
    <col min="14084" max="14084" width="10.1796875" customWidth="1"/>
    <col min="14333" max="14333" width="9.54296875" customWidth="1"/>
    <col min="14334" max="14334" width="42.26953125" customWidth="1"/>
    <col min="14335" max="14335" width="7.7265625" customWidth="1"/>
    <col min="14336" max="14337" width="9.453125" customWidth="1"/>
    <col min="14338" max="14338" width="10.54296875" customWidth="1"/>
    <col min="14339" max="14339" width="14.81640625" customWidth="1"/>
    <col min="14340" max="14340" width="10.1796875" customWidth="1"/>
    <col min="14589" max="14589" width="9.54296875" customWidth="1"/>
    <col min="14590" max="14590" width="42.26953125" customWidth="1"/>
    <col min="14591" max="14591" width="7.7265625" customWidth="1"/>
    <col min="14592" max="14593" width="9.453125" customWidth="1"/>
    <col min="14594" max="14594" width="10.54296875" customWidth="1"/>
    <col min="14595" max="14595" width="14.81640625" customWidth="1"/>
    <col min="14596" max="14596" width="10.1796875" customWidth="1"/>
    <col min="14845" max="14845" width="9.54296875" customWidth="1"/>
    <col min="14846" max="14846" width="42.26953125" customWidth="1"/>
    <col min="14847" max="14847" width="7.7265625" customWidth="1"/>
    <col min="14848" max="14849" width="9.453125" customWidth="1"/>
    <col min="14850" max="14850" width="10.54296875" customWidth="1"/>
    <col min="14851" max="14851" width="14.81640625" customWidth="1"/>
    <col min="14852" max="14852" width="10.1796875" customWidth="1"/>
    <col min="15101" max="15101" width="9.54296875" customWidth="1"/>
    <col min="15102" max="15102" width="42.26953125" customWidth="1"/>
    <col min="15103" max="15103" width="7.7265625" customWidth="1"/>
    <col min="15104" max="15105" width="9.453125" customWidth="1"/>
    <col min="15106" max="15106" width="10.54296875" customWidth="1"/>
    <col min="15107" max="15107" width="14.81640625" customWidth="1"/>
    <col min="15108" max="15108" width="10.1796875" customWidth="1"/>
    <col min="15357" max="15357" width="9.54296875" customWidth="1"/>
    <col min="15358" max="15358" width="42.26953125" customWidth="1"/>
    <col min="15359" max="15359" width="7.7265625" customWidth="1"/>
    <col min="15360" max="15361" width="9.453125" customWidth="1"/>
    <col min="15362" max="15362" width="10.54296875" customWidth="1"/>
    <col min="15363" max="15363" width="14.81640625" customWidth="1"/>
    <col min="15364" max="15364" width="10.1796875" customWidth="1"/>
    <col min="15613" max="15613" width="9.54296875" customWidth="1"/>
    <col min="15614" max="15614" width="42.26953125" customWidth="1"/>
    <col min="15615" max="15615" width="7.7265625" customWidth="1"/>
    <col min="15616" max="15617" width="9.453125" customWidth="1"/>
    <col min="15618" max="15618" width="10.54296875" customWidth="1"/>
    <col min="15619" max="15619" width="14.81640625" customWidth="1"/>
    <col min="15620" max="15620" width="10.1796875" customWidth="1"/>
    <col min="15869" max="15869" width="9.54296875" customWidth="1"/>
    <col min="15870" max="15870" width="42.26953125" customWidth="1"/>
    <col min="15871" max="15871" width="7.7265625" customWidth="1"/>
    <col min="15872" max="15873" width="9.453125" customWidth="1"/>
    <col min="15874" max="15874" width="10.54296875" customWidth="1"/>
    <col min="15875" max="15875" width="14.81640625" customWidth="1"/>
    <col min="15876" max="15876" width="10.1796875" customWidth="1"/>
    <col min="16125" max="16125" width="9.54296875" customWidth="1"/>
    <col min="16126" max="16126" width="42.26953125" customWidth="1"/>
    <col min="16127" max="16127" width="7.7265625" customWidth="1"/>
    <col min="16128" max="16129" width="9.453125" customWidth="1"/>
    <col min="16130" max="16130" width="10.54296875" customWidth="1"/>
    <col min="16131" max="16131" width="14.81640625" customWidth="1"/>
    <col min="16132" max="16132" width="10.1796875" customWidth="1"/>
  </cols>
  <sheetData>
    <row r="1" spans="1:11" x14ac:dyDescent="0.35">
      <c r="D1" s="1"/>
      <c r="E1" s="1"/>
      <c r="F1" s="3"/>
    </row>
    <row r="2" spans="1:11" ht="30.75" customHeight="1" x14ac:dyDescent="0.35">
      <c r="A2" s="112" t="s">
        <v>0</v>
      </c>
      <c r="B2" s="112"/>
      <c r="C2" s="112"/>
      <c r="D2" s="112"/>
      <c r="E2" s="112"/>
      <c r="F2" s="112"/>
      <c r="G2" s="112"/>
    </row>
    <row r="3" spans="1:11" ht="15.5" x14ac:dyDescent="0.35">
      <c r="A3" s="113" t="s">
        <v>92</v>
      </c>
      <c r="B3" s="113"/>
      <c r="C3" s="113"/>
      <c r="D3" s="113"/>
      <c r="E3" s="113"/>
      <c r="F3" s="113"/>
      <c r="G3" s="113"/>
    </row>
    <row r="4" spans="1:11" x14ac:dyDescent="0.35">
      <c r="A4" s="114" t="s">
        <v>91</v>
      </c>
      <c r="B4" s="114"/>
      <c r="C4" s="114"/>
      <c r="D4" s="114"/>
      <c r="E4" s="114"/>
      <c r="F4" s="114"/>
      <c r="G4" s="114"/>
    </row>
    <row r="5" spans="1:11" x14ac:dyDescent="0.35">
      <c r="A5" s="2"/>
      <c r="B5" s="3"/>
      <c r="C5" s="3"/>
      <c r="D5" s="3"/>
      <c r="E5" s="3"/>
      <c r="F5" s="3"/>
      <c r="G5" s="4"/>
    </row>
    <row r="6" spans="1:11" ht="65" x14ac:dyDescent="0.35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</row>
    <row r="7" spans="1:11" ht="12.75" customHeight="1" x14ac:dyDescent="0.35">
      <c r="A7" s="111" t="s">
        <v>8</v>
      </c>
      <c r="B7" s="111"/>
      <c r="C7" s="111"/>
      <c r="D7" s="111"/>
      <c r="E7" s="111"/>
      <c r="F7" s="111"/>
      <c r="G7" s="111"/>
    </row>
    <row r="8" spans="1:11" ht="26" x14ac:dyDescent="0.35">
      <c r="A8" s="8">
        <v>1</v>
      </c>
      <c r="B8" s="9" t="s">
        <v>9</v>
      </c>
      <c r="C8" s="10" t="s">
        <v>10</v>
      </c>
      <c r="D8" s="10">
        <v>2358</v>
      </c>
      <c r="E8" s="10">
        <v>60</v>
      </c>
      <c r="F8" s="11">
        <v>2.0299999999999998</v>
      </c>
      <c r="G8" s="11">
        <f>D8*E8*F8</f>
        <v>287204.39999999997</v>
      </c>
    </row>
    <row r="9" spans="1:11" ht="12.75" customHeight="1" x14ac:dyDescent="0.35">
      <c r="A9" s="115" t="s">
        <v>11</v>
      </c>
      <c r="B9" s="115"/>
      <c r="C9" s="115"/>
      <c r="D9" s="115"/>
      <c r="E9" s="115"/>
      <c r="F9" s="115"/>
      <c r="G9" s="7"/>
    </row>
    <row r="10" spans="1:11" x14ac:dyDescent="0.35">
      <c r="A10" s="12"/>
      <c r="B10" s="13"/>
      <c r="C10" s="13"/>
      <c r="D10" s="13"/>
      <c r="E10" s="13"/>
      <c r="F10" s="14"/>
      <c r="G10" s="15"/>
    </row>
    <row r="11" spans="1:11" ht="39" x14ac:dyDescent="0.35">
      <c r="A11" s="5" t="s">
        <v>1</v>
      </c>
      <c r="B11" s="6" t="s">
        <v>2</v>
      </c>
      <c r="C11" s="6" t="s">
        <v>3</v>
      </c>
      <c r="D11" s="7" t="s">
        <v>12</v>
      </c>
      <c r="E11" s="6" t="s">
        <v>13</v>
      </c>
      <c r="F11" s="16" t="s">
        <v>14</v>
      </c>
      <c r="G11" s="17" t="s">
        <v>15</v>
      </c>
    </row>
    <row r="12" spans="1:11" ht="12.75" customHeight="1" x14ac:dyDescent="0.35">
      <c r="A12" s="111" t="s">
        <v>16</v>
      </c>
      <c r="B12" s="111"/>
      <c r="C12" s="111"/>
      <c r="D12" s="111"/>
      <c r="E12" s="111"/>
      <c r="F12" s="111"/>
      <c r="G12" s="111"/>
    </row>
    <row r="13" spans="1:11" ht="12.75" customHeight="1" x14ac:dyDescent="0.35">
      <c r="A13" s="18">
        <v>1</v>
      </c>
      <c r="B13" s="19" t="s">
        <v>17</v>
      </c>
      <c r="C13" s="20"/>
      <c r="D13" s="20"/>
      <c r="E13" s="20"/>
      <c r="F13" s="20"/>
      <c r="G13" s="21"/>
    </row>
    <row r="14" spans="1:11" x14ac:dyDescent="0.35">
      <c r="A14" s="10">
        <v>1.1000000000000001</v>
      </c>
      <c r="B14" s="22" t="s">
        <v>18</v>
      </c>
      <c r="C14" s="10" t="s">
        <v>19</v>
      </c>
      <c r="D14" s="10">
        <v>60</v>
      </c>
      <c r="E14" s="10" t="s">
        <v>13</v>
      </c>
      <c r="F14" s="10">
        <v>1.19</v>
      </c>
      <c r="G14" s="11">
        <f>D14*F14</f>
        <v>71.399999999999991</v>
      </c>
      <c r="K14" s="84"/>
    </row>
    <row r="15" spans="1:11" x14ac:dyDescent="0.35">
      <c r="A15" s="104">
        <v>1.2</v>
      </c>
      <c r="B15" s="24" t="s">
        <v>20</v>
      </c>
      <c r="C15" s="10" t="s">
        <v>13</v>
      </c>
      <c r="D15" s="10" t="s">
        <v>13</v>
      </c>
      <c r="E15" s="10" t="s">
        <v>13</v>
      </c>
      <c r="F15" s="68" t="s">
        <v>13</v>
      </c>
      <c r="G15" s="25" t="s">
        <v>13</v>
      </c>
      <c r="H15" s="67"/>
    </row>
    <row r="16" spans="1:11" x14ac:dyDescent="0.35">
      <c r="A16" s="105"/>
      <c r="B16" s="25" t="s">
        <v>21</v>
      </c>
      <c r="C16" s="10" t="s">
        <v>19</v>
      </c>
      <c r="D16" s="10">
        <v>60</v>
      </c>
      <c r="E16" s="85" t="s">
        <v>13</v>
      </c>
      <c r="F16" s="89">
        <v>3.34</v>
      </c>
      <c r="G16" s="86">
        <f>D16*F16</f>
        <v>200.39999999999998</v>
      </c>
    </row>
    <row r="17" spans="1:8" x14ac:dyDescent="0.35">
      <c r="A17" s="106"/>
      <c r="B17" s="25" t="s">
        <v>22</v>
      </c>
      <c r="C17" s="10" t="s">
        <v>19</v>
      </c>
      <c r="D17" s="10">
        <v>60</v>
      </c>
      <c r="E17" s="85" t="s">
        <v>13</v>
      </c>
      <c r="F17" s="88">
        <v>3.46</v>
      </c>
      <c r="G17" s="86">
        <f>D17*F17</f>
        <v>207.6</v>
      </c>
    </row>
    <row r="18" spans="1:8" s="30" customFormat="1" ht="13" x14ac:dyDescent="0.3">
      <c r="A18" s="107">
        <v>1.3</v>
      </c>
      <c r="B18" s="27" t="s">
        <v>23</v>
      </c>
      <c r="C18" s="28" t="s">
        <v>13</v>
      </c>
      <c r="D18" s="28" t="s">
        <v>13</v>
      </c>
      <c r="E18" s="28" t="s">
        <v>13</v>
      </c>
      <c r="F18" s="90" t="s">
        <v>13</v>
      </c>
      <c r="G18" s="25" t="s">
        <v>13</v>
      </c>
      <c r="H18" s="67"/>
    </row>
    <row r="19" spans="1:8" x14ac:dyDescent="0.35">
      <c r="A19" s="108"/>
      <c r="B19" s="29" t="s">
        <v>24</v>
      </c>
      <c r="C19" s="28" t="s">
        <v>19</v>
      </c>
      <c r="D19" s="10">
        <v>500</v>
      </c>
      <c r="E19" s="10" t="s">
        <v>13</v>
      </c>
      <c r="F19" s="88">
        <v>1.19</v>
      </c>
      <c r="G19" s="11">
        <f t="shared" ref="G19:G24" si="0">D19*F19</f>
        <v>595</v>
      </c>
    </row>
    <row r="20" spans="1:8" x14ac:dyDescent="0.35">
      <c r="A20" s="108"/>
      <c r="B20" s="29" t="s">
        <v>25</v>
      </c>
      <c r="C20" s="28" t="s">
        <v>19</v>
      </c>
      <c r="D20" s="10">
        <v>500</v>
      </c>
      <c r="E20" s="10" t="s">
        <v>13</v>
      </c>
      <c r="F20" s="88">
        <v>1.19</v>
      </c>
      <c r="G20" s="11">
        <f t="shared" si="0"/>
        <v>595</v>
      </c>
    </row>
    <row r="21" spans="1:8" x14ac:dyDescent="0.35">
      <c r="A21" s="109"/>
      <c r="B21" s="29" t="s">
        <v>26</v>
      </c>
      <c r="C21" s="28" t="s">
        <v>19</v>
      </c>
      <c r="D21" s="10">
        <v>500</v>
      </c>
      <c r="E21" s="10" t="s">
        <v>13</v>
      </c>
      <c r="F21" s="88">
        <v>1.19</v>
      </c>
      <c r="G21" s="11">
        <f t="shared" si="0"/>
        <v>595</v>
      </c>
    </row>
    <row r="22" spans="1:8" x14ac:dyDescent="0.35">
      <c r="A22" s="10">
        <v>1.4</v>
      </c>
      <c r="B22" s="31" t="s">
        <v>27</v>
      </c>
      <c r="C22" s="28" t="s">
        <v>28</v>
      </c>
      <c r="D22" s="10">
        <v>3</v>
      </c>
      <c r="E22" s="10" t="s">
        <v>13</v>
      </c>
      <c r="F22" s="88">
        <v>477.59999999999997</v>
      </c>
      <c r="G22" s="11">
        <f t="shared" si="0"/>
        <v>1432.8</v>
      </c>
    </row>
    <row r="23" spans="1:8" ht="26" x14ac:dyDescent="0.35">
      <c r="A23" s="10">
        <v>1.5</v>
      </c>
      <c r="B23" s="24" t="s">
        <v>29</v>
      </c>
      <c r="C23" s="10" t="s">
        <v>30</v>
      </c>
      <c r="D23" s="10">
        <v>10</v>
      </c>
      <c r="E23" s="10" t="s">
        <v>13</v>
      </c>
      <c r="F23" s="89">
        <v>41.79</v>
      </c>
      <c r="G23" s="11">
        <f t="shared" si="0"/>
        <v>417.9</v>
      </c>
    </row>
    <row r="24" spans="1:8" ht="27.75" customHeight="1" x14ac:dyDescent="0.35">
      <c r="A24" s="10">
        <v>1.6</v>
      </c>
      <c r="B24" s="24" t="s">
        <v>31</v>
      </c>
      <c r="C24" s="10" t="s">
        <v>10</v>
      </c>
      <c r="D24" s="10">
        <v>15</v>
      </c>
      <c r="E24" s="10" t="s">
        <v>13</v>
      </c>
      <c r="F24" s="89">
        <v>41.79</v>
      </c>
      <c r="G24" s="11">
        <f t="shared" si="0"/>
        <v>626.85</v>
      </c>
    </row>
    <row r="25" spans="1:8" x14ac:dyDescent="0.35">
      <c r="A25" s="32">
        <v>2</v>
      </c>
      <c r="B25" s="33" t="s">
        <v>32</v>
      </c>
      <c r="C25" s="34"/>
      <c r="D25" s="35"/>
      <c r="E25" s="35"/>
      <c r="F25" s="91"/>
      <c r="G25" s="36"/>
    </row>
    <row r="26" spans="1:8" ht="26" x14ac:dyDescent="0.35">
      <c r="A26" s="10">
        <v>2.1</v>
      </c>
      <c r="B26" s="24" t="s">
        <v>33</v>
      </c>
      <c r="C26" s="10" t="s">
        <v>10</v>
      </c>
      <c r="D26" s="10">
        <v>3</v>
      </c>
      <c r="E26" s="10" t="s">
        <v>13</v>
      </c>
      <c r="F26" s="88">
        <v>179.1</v>
      </c>
      <c r="G26" s="11">
        <f t="shared" ref="G26:G28" si="1">D26*F26</f>
        <v>537.29999999999995</v>
      </c>
    </row>
    <row r="27" spans="1:8" x14ac:dyDescent="0.35">
      <c r="A27" s="10">
        <v>2.2000000000000002</v>
      </c>
      <c r="B27" s="24" t="s">
        <v>34</v>
      </c>
      <c r="C27" s="10" t="s">
        <v>10</v>
      </c>
      <c r="D27" s="10">
        <v>10</v>
      </c>
      <c r="E27" s="10" t="s">
        <v>13</v>
      </c>
      <c r="F27" s="88">
        <v>29.849999999999998</v>
      </c>
      <c r="G27" s="11">
        <f t="shared" si="1"/>
        <v>298.5</v>
      </c>
    </row>
    <row r="28" spans="1:8" x14ac:dyDescent="0.35">
      <c r="A28" s="10">
        <v>2.2999999999999998</v>
      </c>
      <c r="B28" s="24" t="s">
        <v>35</v>
      </c>
      <c r="C28" s="10" t="s">
        <v>10</v>
      </c>
      <c r="D28" s="10">
        <v>3</v>
      </c>
      <c r="E28" s="10" t="s">
        <v>13</v>
      </c>
      <c r="F28" s="88">
        <v>71.64</v>
      </c>
      <c r="G28" s="11">
        <f t="shared" si="1"/>
        <v>214.92000000000002</v>
      </c>
    </row>
    <row r="29" spans="1:8" ht="15" customHeight="1" x14ac:dyDescent="0.35">
      <c r="A29" s="104">
        <v>2.4</v>
      </c>
      <c r="B29" s="24" t="s">
        <v>36</v>
      </c>
      <c r="C29" s="25" t="s">
        <v>13</v>
      </c>
      <c r="D29" s="25" t="s">
        <v>13</v>
      </c>
      <c r="E29" s="25" t="s">
        <v>13</v>
      </c>
      <c r="F29" s="92" t="s">
        <v>13</v>
      </c>
      <c r="G29" s="25" t="s">
        <v>13</v>
      </c>
      <c r="H29" s="67"/>
    </row>
    <row r="30" spans="1:8" ht="27" customHeight="1" x14ac:dyDescent="0.35">
      <c r="A30" s="105"/>
      <c r="B30" s="37" t="s">
        <v>37</v>
      </c>
      <c r="C30" s="10" t="s">
        <v>10</v>
      </c>
      <c r="D30" s="10">
        <v>3</v>
      </c>
      <c r="E30" s="10" t="s">
        <v>13</v>
      </c>
      <c r="F30" s="88">
        <v>358.2</v>
      </c>
      <c r="G30" s="11">
        <f t="shared" ref="G30:G39" si="2">D30*F30</f>
        <v>1074.5999999999999</v>
      </c>
    </row>
    <row r="31" spans="1:8" x14ac:dyDescent="0.35">
      <c r="A31" s="105"/>
      <c r="B31" s="37" t="s">
        <v>38</v>
      </c>
      <c r="C31" s="25" t="s">
        <v>10</v>
      </c>
      <c r="D31" s="25">
        <v>15</v>
      </c>
      <c r="E31" s="25" t="s">
        <v>13</v>
      </c>
      <c r="F31" s="88">
        <v>17.91</v>
      </c>
      <c r="G31" s="11">
        <f t="shared" si="2"/>
        <v>268.64999999999998</v>
      </c>
    </row>
    <row r="32" spans="1:8" x14ac:dyDescent="0.35">
      <c r="A32" s="105"/>
      <c r="B32" s="37" t="s">
        <v>39</v>
      </c>
      <c r="C32" s="25" t="s">
        <v>10</v>
      </c>
      <c r="D32" s="25">
        <v>30</v>
      </c>
      <c r="E32" s="25" t="s">
        <v>13</v>
      </c>
      <c r="F32" s="88">
        <v>17.91</v>
      </c>
      <c r="G32" s="11">
        <f t="shared" si="2"/>
        <v>537.29999999999995</v>
      </c>
    </row>
    <row r="33" spans="1:8" x14ac:dyDescent="0.35">
      <c r="A33" s="105"/>
      <c r="B33" s="37" t="s">
        <v>40</v>
      </c>
      <c r="C33" s="25" t="s">
        <v>10</v>
      </c>
      <c r="D33" s="25">
        <v>30</v>
      </c>
      <c r="E33" s="25" t="s">
        <v>13</v>
      </c>
      <c r="F33" s="89">
        <v>17.91</v>
      </c>
      <c r="G33" s="11">
        <f t="shared" si="2"/>
        <v>537.29999999999995</v>
      </c>
    </row>
    <row r="34" spans="1:8" x14ac:dyDescent="0.35">
      <c r="A34" s="106"/>
      <c r="B34" s="37" t="s">
        <v>41</v>
      </c>
      <c r="C34" s="25" t="s">
        <v>10</v>
      </c>
      <c r="D34" s="25">
        <v>30</v>
      </c>
      <c r="E34" s="25" t="s">
        <v>13</v>
      </c>
      <c r="F34" s="89">
        <v>17.91</v>
      </c>
      <c r="G34" s="11">
        <f t="shared" si="2"/>
        <v>537.29999999999995</v>
      </c>
    </row>
    <row r="35" spans="1:8" x14ac:dyDescent="0.35">
      <c r="A35" s="25">
        <v>2.5</v>
      </c>
      <c r="B35" s="24" t="s">
        <v>42</v>
      </c>
      <c r="C35" s="25" t="s">
        <v>10</v>
      </c>
      <c r="D35" s="25">
        <v>5</v>
      </c>
      <c r="E35" s="25" t="s">
        <v>13</v>
      </c>
      <c r="F35" s="89">
        <v>716.4</v>
      </c>
      <c r="G35" s="11">
        <f t="shared" si="2"/>
        <v>3582</v>
      </c>
    </row>
    <row r="36" spans="1:8" x14ac:dyDescent="0.35">
      <c r="A36" s="25">
        <v>2.6</v>
      </c>
      <c r="B36" s="24" t="s">
        <v>43</v>
      </c>
      <c r="C36" s="25" t="s">
        <v>10</v>
      </c>
      <c r="D36" s="25">
        <v>5</v>
      </c>
      <c r="E36" s="25" t="s">
        <v>13</v>
      </c>
      <c r="F36" s="89">
        <v>716.4</v>
      </c>
      <c r="G36" s="11">
        <f t="shared" si="2"/>
        <v>3582</v>
      </c>
    </row>
    <row r="37" spans="1:8" x14ac:dyDescent="0.35">
      <c r="A37" s="25">
        <v>2.7</v>
      </c>
      <c r="B37" s="38" t="s">
        <v>44</v>
      </c>
      <c r="C37" s="39" t="s">
        <v>10</v>
      </c>
      <c r="D37" s="39">
        <v>10</v>
      </c>
      <c r="E37" s="39" t="s">
        <v>13</v>
      </c>
      <c r="F37" s="89">
        <v>71.64</v>
      </c>
      <c r="G37" s="11">
        <f t="shared" si="2"/>
        <v>716.4</v>
      </c>
    </row>
    <row r="38" spans="1:8" x14ac:dyDescent="0.35">
      <c r="A38" s="25">
        <v>2.8</v>
      </c>
      <c r="B38" s="38" t="s">
        <v>45</v>
      </c>
      <c r="C38" s="39" t="s">
        <v>10</v>
      </c>
      <c r="D38" s="39">
        <v>10</v>
      </c>
      <c r="E38" s="39" t="s">
        <v>13</v>
      </c>
      <c r="F38" s="89">
        <v>11.94</v>
      </c>
      <c r="G38" s="11">
        <f t="shared" si="2"/>
        <v>119.39999999999999</v>
      </c>
    </row>
    <row r="39" spans="1:8" ht="26" x14ac:dyDescent="0.35">
      <c r="A39" s="40">
        <v>2.9</v>
      </c>
      <c r="B39" s="24" t="s">
        <v>46</v>
      </c>
      <c r="C39" s="10" t="s">
        <v>10</v>
      </c>
      <c r="D39" s="10">
        <v>10</v>
      </c>
      <c r="E39" s="10" t="s">
        <v>13</v>
      </c>
      <c r="F39" s="89">
        <v>11.94</v>
      </c>
      <c r="G39" s="11">
        <f t="shared" si="2"/>
        <v>119.39999999999999</v>
      </c>
    </row>
    <row r="40" spans="1:8" x14ac:dyDescent="0.35">
      <c r="A40" s="41">
        <v>3</v>
      </c>
      <c r="B40" s="42" t="s">
        <v>47</v>
      </c>
      <c r="C40" s="43"/>
      <c r="D40" s="43"/>
      <c r="E40" s="43"/>
      <c r="F40" s="93"/>
      <c r="G40" s="44"/>
    </row>
    <row r="41" spans="1:8" ht="29.25" customHeight="1" x14ac:dyDescent="0.35">
      <c r="A41" s="10">
        <v>3.1</v>
      </c>
      <c r="B41" s="24" t="s">
        <v>48</v>
      </c>
      <c r="C41" s="10" t="s">
        <v>10</v>
      </c>
      <c r="D41" s="10">
        <v>30</v>
      </c>
      <c r="E41" s="10" t="s">
        <v>13</v>
      </c>
      <c r="F41" s="11">
        <v>41.79</v>
      </c>
      <c r="G41" s="11">
        <f>D41*F41</f>
        <v>1253.7</v>
      </c>
    </row>
    <row r="42" spans="1:8" ht="39" x14ac:dyDescent="0.35">
      <c r="A42" s="104">
        <v>3.2</v>
      </c>
      <c r="B42" s="9" t="s">
        <v>49</v>
      </c>
      <c r="C42" s="10" t="s">
        <v>13</v>
      </c>
      <c r="D42" s="10" t="s">
        <v>13</v>
      </c>
      <c r="E42" s="10" t="s">
        <v>13</v>
      </c>
      <c r="F42" s="94" t="s">
        <v>13</v>
      </c>
      <c r="G42" s="10" t="s">
        <v>13</v>
      </c>
      <c r="H42" s="67"/>
    </row>
    <row r="43" spans="1:8" x14ac:dyDescent="0.35">
      <c r="A43" s="105"/>
      <c r="B43" s="10" t="s">
        <v>50</v>
      </c>
      <c r="C43" s="10" t="s">
        <v>10</v>
      </c>
      <c r="D43" s="10">
        <v>5</v>
      </c>
      <c r="E43" s="10" t="s">
        <v>13</v>
      </c>
      <c r="F43" s="89">
        <v>11.94</v>
      </c>
      <c r="G43" s="11">
        <f t="shared" ref="G43:G50" si="3">D43*F43</f>
        <v>59.699999999999996</v>
      </c>
    </row>
    <row r="44" spans="1:8" x14ac:dyDescent="0.35">
      <c r="A44" s="105"/>
      <c r="B44" s="10" t="s">
        <v>51</v>
      </c>
      <c r="C44" s="10" t="s">
        <v>10</v>
      </c>
      <c r="D44" s="10">
        <v>5</v>
      </c>
      <c r="E44" s="10" t="s">
        <v>13</v>
      </c>
      <c r="F44" s="89">
        <v>11.94</v>
      </c>
      <c r="G44" s="11">
        <f t="shared" si="3"/>
        <v>59.699999999999996</v>
      </c>
    </row>
    <row r="45" spans="1:8" x14ac:dyDescent="0.35">
      <c r="A45" s="105"/>
      <c r="B45" s="25" t="s">
        <v>52</v>
      </c>
      <c r="C45" s="10" t="s">
        <v>10</v>
      </c>
      <c r="D45" s="10">
        <v>20</v>
      </c>
      <c r="E45" s="10" t="s">
        <v>13</v>
      </c>
      <c r="F45" s="89">
        <v>11.94</v>
      </c>
      <c r="G45" s="11">
        <f t="shared" si="3"/>
        <v>238.79999999999998</v>
      </c>
    </row>
    <row r="46" spans="1:8" x14ac:dyDescent="0.35">
      <c r="A46" s="105"/>
      <c r="B46" s="25" t="s">
        <v>53</v>
      </c>
      <c r="C46" s="10" t="s">
        <v>10</v>
      </c>
      <c r="D46" s="10">
        <v>20</v>
      </c>
      <c r="E46" s="10" t="s">
        <v>13</v>
      </c>
      <c r="F46" s="89">
        <v>17.91</v>
      </c>
      <c r="G46" s="11">
        <f t="shared" si="3"/>
        <v>358.2</v>
      </c>
    </row>
    <row r="47" spans="1:8" x14ac:dyDescent="0.35">
      <c r="A47" s="105"/>
      <c r="B47" s="25" t="s">
        <v>54</v>
      </c>
      <c r="C47" s="10" t="s">
        <v>10</v>
      </c>
      <c r="D47" s="10">
        <v>20</v>
      </c>
      <c r="E47" s="10" t="s">
        <v>13</v>
      </c>
      <c r="F47" s="89">
        <v>17.91</v>
      </c>
      <c r="G47" s="11">
        <f t="shared" si="3"/>
        <v>358.2</v>
      </c>
    </row>
    <row r="48" spans="1:8" x14ac:dyDescent="0.35">
      <c r="A48" s="105"/>
      <c r="B48" s="25" t="s">
        <v>55</v>
      </c>
      <c r="C48" s="10" t="s">
        <v>10</v>
      </c>
      <c r="D48" s="10">
        <v>5</v>
      </c>
      <c r="E48" s="10" t="s">
        <v>13</v>
      </c>
      <c r="F48" s="89">
        <v>17.91</v>
      </c>
      <c r="G48" s="11">
        <f t="shared" si="3"/>
        <v>89.55</v>
      </c>
    </row>
    <row r="49" spans="1:8" x14ac:dyDescent="0.35">
      <c r="A49" s="105"/>
      <c r="B49" s="25" t="s">
        <v>56</v>
      </c>
      <c r="C49" s="10" t="s">
        <v>10</v>
      </c>
      <c r="D49" s="10">
        <v>5</v>
      </c>
      <c r="E49" s="10" t="s">
        <v>13</v>
      </c>
      <c r="F49" s="88">
        <v>17.91</v>
      </c>
      <c r="G49" s="11">
        <f t="shared" si="3"/>
        <v>89.55</v>
      </c>
    </row>
    <row r="50" spans="1:8" x14ac:dyDescent="0.35">
      <c r="A50" s="106"/>
      <c r="B50" s="25" t="s">
        <v>57</v>
      </c>
      <c r="C50" s="10" t="s">
        <v>10</v>
      </c>
      <c r="D50" s="10">
        <v>5</v>
      </c>
      <c r="E50" s="10" t="s">
        <v>13</v>
      </c>
      <c r="F50" s="89">
        <v>23.88</v>
      </c>
      <c r="G50" s="11">
        <f t="shared" si="3"/>
        <v>119.39999999999999</v>
      </c>
    </row>
    <row r="51" spans="1:8" ht="26" x14ac:dyDescent="0.35">
      <c r="A51" s="104">
        <v>3.3</v>
      </c>
      <c r="B51" s="45" t="s">
        <v>58</v>
      </c>
      <c r="C51" s="28" t="s">
        <v>13</v>
      </c>
      <c r="D51" s="28" t="s">
        <v>13</v>
      </c>
      <c r="E51" s="46" t="s">
        <v>13</v>
      </c>
      <c r="F51" s="11" t="s">
        <v>13</v>
      </c>
      <c r="G51" s="10" t="s">
        <v>13</v>
      </c>
      <c r="H51" s="67"/>
    </row>
    <row r="52" spans="1:8" x14ac:dyDescent="0.35">
      <c r="A52" s="105"/>
      <c r="B52" s="47" t="s">
        <v>59</v>
      </c>
      <c r="C52" s="10" t="s">
        <v>10</v>
      </c>
      <c r="D52" s="10">
        <v>3</v>
      </c>
      <c r="E52" s="10" t="s">
        <v>13</v>
      </c>
      <c r="F52" s="89">
        <v>59.699999999999996</v>
      </c>
      <c r="G52" s="11">
        <f t="shared" ref="G52:G54" si="4">D52*F52</f>
        <v>179.1</v>
      </c>
    </row>
    <row r="53" spans="1:8" x14ac:dyDescent="0.35">
      <c r="A53" s="105"/>
      <c r="B53" s="47" t="s">
        <v>60</v>
      </c>
      <c r="C53" s="10" t="s">
        <v>10</v>
      </c>
      <c r="D53" s="10">
        <v>3</v>
      </c>
      <c r="E53" s="10" t="s">
        <v>13</v>
      </c>
      <c r="F53" s="89">
        <v>59.699999999999996</v>
      </c>
      <c r="G53" s="11">
        <f t="shared" si="4"/>
        <v>179.1</v>
      </c>
    </row>
    <row r="54" spans="1:8" x14ac:dyDescent="0.35">
      <c r="A54" s="106"/>
      <c r="B54" s="47" t="s">
        <v>61</v>
      </c>
      <c r="C54" s="10" t="s">
        <v>10</v>
      </c>
      <c r="D54" s="10">
        <v>3</v>
      </c>
      <c r="E54" s="10" t="s">
        <v>13</v>
      </c>
      <c r="F54" s="89">
        <v>59.699999999999996</v>
      </c>
      <c r="G54" s="11">
        <f t="shared" si="4"/>
        <v>179.1</v>
      </c>
    </row>
    <row r="55" spans="1:8" x14ac:dyDescent="0.35">
      <c r="A55" s="41">
        <v>4</v>
      </c>
      <c r="B55" s="42" t="s">
        <v>62</v>
      </c>
      <c r="C55" s="43"/>
      <c r="D55" s="43"/>
      <c r="E55" s="48"/>
      <c r="F55" s="95"/>
      <c r="G55" s="49"/>
    </row>
    <row r="56" spans="1:8" ht="26" x14ac:dyDescent="0.35">
      <c r="A56" s="10">
        <v>4.0999999999999996</v>
      </c>
      <c r="B56" s="50" t="s">
        <v>63</v>
      </c>
      <c r="C56" s="10" t="s">
        <v>10</v>
      </c>
      <c r="D56" s="10">
        <v>3</v>
      </c>
      <c r="E56" s="10" t="s">
        <v>13</v>
      </c>
      <c r="F56" s="98">
        <v>537.29999999999995</v>
      </c>
      <c r="G56" s="11">
        <f t="shared" ref="G56:G57" si="5">D56*F56</f>
        <v>1611.8999999999999</v>
      </c>
    </row>
    <row r="57" spans="1:8" ht="14.25" customHeight="1" x14ac:dyDescent="0.35">
      <c r="A57" s="10">
        <v>4.2</v>
      </c>
      <c r="B57" s="50" t="s">
        <v>64</v>
      </c>
      <c r="C57" s="10" t="s">
        <v>10</v>
      </c>
      <c r="D57" s="51">
        <v>3</v>
      </c>
      <c r="E57" s="51" t="s">
        <v>13</v>
      </c>
      <c r="F57" s="98">
        <v>537.29999999999995</v>
      </c>
      <c r="G57" s="11">
        <f t="shared" si="5"/>
        <v>1611.8999999999999</v>
      </c>
    </row>
    <row r="58" spans="1:8" x14ac:dyDescent="0.35">
      <c r="A58" s="52">
        <v>5</v>
      </c>
      <c r="B58" s="53" t="s">
        <v>65</v>
      </c>
      <c r="C58" s="54"/>
      <c r="D58" s="54"/>
      <c r="E58" s="55"/>
      <c r="F58" s="93"/>
      <c r="G58" s="44"/>
    </row>
    <row r="59" spans="1:8" ht="13.5" customHeight="1" x14ac:dyDescent="0.35">
      <c r="A59" s="10">
        <v>5.0999999999999996</v>
      </c>
      <c r="B59" s="24" t="s">
        <v>65</v>
      </c>
      <c r="C59" s="10" t="s">
        <v>66</v>
      </c>
      <c r="D59" s="10">
        <v>150</v>
      </c>
      <c r="E59" s="10" t="s">
        <v>13</v>
      </c>
      <c r="F59" s="88">
        <v>11.94</v>
      </c>
      <c r="G59" s="11">
        <f t="shared" ref="G59:G63" si="6">D59*F59</f>
        <v>1791</v>
      </c>
    </row>
    <row r="60" spans="1:8" ht="13.5" customHeight="1" x14ac:dyDescent="0.35">
      <c r="A60" s="10">
        <v>5.2</v>
      </c>
      <c r="B60" s="24" t="s">
        <v>67</v>
      </c>
      <c r="C60" s="10" t="s">
        <v>68</v>
      </c>
      <c r="D60" s="10">
        <v>150</v>
      </c>
      <c r="E60" s="10" t="s">
        <v>13</v>
      </c>
      <c r="F60" s="88">
        <v>5.97</v>
      </c>
      <c r="G60" s="11">
        <f t="shared" si="6"/>
        <v>895.5</v>
      </c>
    </row>
    <row r="61" spans="1:8" ht="13.5" customHeight="1" x14ac:dyDescent="0.35">
      <c r="A61" s="10">
        <v>5.3</v>
      </c>
      <c r="B61" s="24" t="s">
        <v>69</v>
      </c>
      <c r="C61" s="10" t="s">
        <v>19</v>
      </c>
      <c r="D61" s="51">
        <v>100</v>
      </c>
      <c r="E61" s="51" t="s">
        <v>13</v>
      </c>
      <c r="F61" s="88">
        <v>17.91</v>
      </c>
      <c r="G61" s="11">
        <f t="shared" si="6"/>
        <v>1791</v>
      </c>
    </row>
    <row r="62" spans="1:8" ht="13.5" customHeight="1" x14ac:dyDescent="0.35">
      <c r="A62" s="10">
        <v>5.4</v>
      </c>
      <c r="B62" s="24" t="s">
        <v>70</v>
      </c>
      <c r="C62" s="10" t="s">
        <v>71</v>
      </c>
      <c r="D62" s="10">
        <v>50</v>
      </c>
      <c r="E62" s="10" t="s">
        <v>13</v>
      </c>
      <c r="F62" s="89">
        <v>11.94</v>
      </c>
      <c r="G62" s="11">
        <f t="shared" si="6"/>
        <v>597</v>
      </c>
    </row>
    <row r="63" spans="1:8" ht="26" x14ac:dyDescent="0.35">
      <c r="A63" s="10">
        <v>5.5</v>
      </c>
      <c r="B63" s="56" t="s">
        <v>72</v>
      </c>
      <c r="C63" s="10" t="s">
        <v>71</v>
      </c>
      <c r="D63" s="10">
        <v>3</v>
      </c>
      <c r="E63" s="10" t="s">
        <v>13</v>
      </c>
      <c r="F63" s="96">
        <v>119.4</v>
      </c>
      <c r="G63" s="11">
        <f t="shared" si="6"/>
        <v>358.20000000000005</v>
      </c>
    </row>
    <row r="64" spans="1:8" ht="13.5" customHeight="1" x14ac:dyDescent="0.35">
      <c r="A64" s="52">
        <v>6</v>
      </c>
      <c r="B64" s="42" t="s">
        <v>73</v>
      </c>
      <c r="C64" s="43"/>
      <c r="D64" s="43"/>
      <c r="E64" s="48"/>
      <c r="F64" s="93"/>
      <c r="G64" s="44"/>
      <c r="H64" s="57"/>
    </row>
    <row r="65" spans="1:8" ht="14.25" customHeight="1" x14ac:dyDescent="0.35">
      <c r="A65" s="10">
        <v>6.1</v>
      </c>
      <c r="B65" s="24" t="s">
        <v>74</v>
      </c>
      <c r="C65" s="10" t="s">
        <v>10</v>
      </c>
      <c r="D65" s="10">
        <v>15</v>
      </c>
      <c r="E65" s="10" t="s">
        <v>13</v>
      </c>
      <c r="F65" s="99">
        <v>59.699999999999996</v>
      </c>
      <c r="G65" s="11">
        <f t="shared" ref="G65:G73" si="7">D65*F65</f>
        <v>895.49999999999989</v>
      </c>
      <c r="H65" s="57"/>
    </row>
    <row r="66" spans="1:8" ht="26" x14ac:dyDescent="0.35">
      <c r="A66" s="10">
        <v>6.2</v>
      </c>
      <c r="B66" s="24" t="s">
        <v>75</v>
      </c>
      <c r="C66" s="10" t="s">
        <v>10</v>
      </c>
      <c r="D66" s="10">
        <v>15</v>
      </c>
      <c r="E66" s="10" t="s">
        <v>13</v>
      </c>
      <c r="F66" s="99">
        <v>59.699999999999996</v>
      </c>
      <c r="G66" s="11">
        <f t="shared" si="7"/>
        <v>895.49999999999989</v>
      </c>
      <c r="H66" s="57"/>
    </row>
    <row r="67" spans="1:8" ht="26" x14ac:dyDescent="0.35">
      <c r="A67" s="10">
        <v>6.3</v>
      </c>
      <c r="B67" s="24" t="s">
        <v>76</v>
      </c>
      <c r="C67" s="10" t="s">
        <v>10</v>
      </c>
      <c r="D67" s="10">
        <v>11</v>
      </c>
      <c r="E67" s="10" t="s">
        <v>13</v>
      </c>
      <c r="F67" s="99">
        <v>59.699999999999996</v>
      </c>
      <c r="G67" s="11">
        <f t="shared" si="7"/>
        <v>656.69999999999993</v>
      </c>
      <c r="H67" s="57"/>
    </row>
    <row r="68" spans="1:8" ht="28.5" customHeight="1" x14ac:dyDescent="0.35">
      <c r="A68" s="10">
        <v>6.4</v>
      </c>
      <c r="B68" s="24" t="s">
        <v>77</v>
      </c>
      <c r="C68" s="10" t="s">
        <v>10</v>
      </c>
      <c r="D68" s="10">
        <v>5</v>
      </c>
      <c r="E68" s="10" t="s">
        <v>13</v>
      </c>
      <c r="F68" s="99">
        <v>119.39999999999999</v>
      </c>
      <c r="G68" s="11">
        <f t="shared" si="7"/>
        <v>597</v>
      </c>
      <c r="H68" s="57"/>
    </row>
    <row r="69" spans="1:8" ht="40.5" customHeight="1" x14ac:dyDescent="0.35">
      <c r="A69" s="10">
        <v>6.5</v>
      </c>
      <c r="B69" s="24" t="s">
        <v>78</v>
      </c>
      <c r="C69" s="10" t="s">
        <v>10</v>
      </c>
      <c r="D69" s="10">
        <v>5</v>
      </c>
      <c r="E69" s="10" t="s">
        <v>13</v>
      </c>
      <c r="F69" s="11">
        <v>477.6</v>
      </c>
      <c r="G69" s="11">
        <f t="shared" si="7"/>
        <v>2388</v>
      </c>
      <c r="H69" s="57"/>
    </row>
    <row r="70" spans="1:8" ht="13.5" customHeight="1" x14ac:dyDescent="0.35">
      <c r="A70" s="10">
        <v>6.6</v>
      </c>
      <c r="B70" s="38" t="s">
        <v>79</v>
      </c>
      <c r="C70" s="39" t="s">
        <v>10</v>
      </c>
      <c r="D70" s="39">
        <v>5</v>
      </c>
      <c r="E70" s="39" t="s">
        <v>13</v>
      </c>
      <c r="F70" s="88">
        <v>11.94</v>
      </c>
      <c r="G70" s="11">
        <f t="shared" si="7"/>
        <v>59.699999999999996</v>
      </c>
      <c r="H70" s="57"/>
    </row>
    <row r="71" spans="1:8" ht="13.5" customHeight="1" x14ac:dyDescent="0.35">
      <c r="A71" s="10">
        <v>6.7</v>
      </c>
      <c r="B71" s="38" t="s">
        <v>80</v>
      </c>
      <c r="C71" s="39" t="s">
        <v>10</v>
      </c>
      <c r="D71" s="39">
        <v>20</v>
      </c>
      <c r="E71" s="39" t="s">
        <v>13</v>
      </c>
      <c r="F71" s="88">
        <v>29.849999999999998</v>
      </c>
      <c r="G71" s="11">
        <f t="shared" si="7"/>
        <v>597</v>
      </c>
      <c r="H71" s="57"/>
    </row>
    <row r="72" spans="1:8" ht="13.5" customHeight="1" x14ac:dyDescent="0.35">
      <c r="A72" s="10">
        <v>6.8</v>
      </c>
      <c r="B72" s="38" t="s">
        <v>81</v>
      </c>
      <c r="C72" s="39" t="s">
        <v>10</v>
      </c>
      <c r="D72" s="39">
        <v>20</v>
      </c>
      <c r="E72" s="39" t="s">
        <v>13</v>
      </c>
      <c r="F72" s="88">
        <v>35.82</v>
      </c>
      <c r="G72" s="11">
        <f t="shared" si="7"/>
        <v>716.4</v>
      </c>
      <c r="H72" s="57"/>
    </row>
    <row r="73" spans="1:8" ht="13.5" customHeight="1" x14ac:dyDescent="0.35">
      <c r="A73" s="10">
        <v>6.9</v>
      </c>
      <c r="B73" s="56" t="s">
        <v>82</v>
      </c>
      <c r="C73" s="10" t="s">
        <v>71</v>
      </c>
      <c r="D73" s="59">
        <v>10</v>
      </c>
      <c r="E73" s="10" t="s">
        <v>13</v>
      </c>
      <c r="F73" s="88">
        <v>47.76</v>
      </c>
      <c r="G73" s="11">
        <f t="shared" si="7"/>
        <v>477.59999999999997</v>
      </c>
      <c r="H73" s="57"/>
    </row>
    <row r="74" spans="1:8" ht="14.25" customHeight="1" x14ac:dyDescent="0.35">
      <c r="A74" s="32">
        <v>7</v>
      </c>
      <c r="B74" s="60" t="s">
        <v>83</v>
      </c>
      <c r="C74" s="61"/>
      <c r="D74" s="61"/>
      <c r="E74" s="62"/>
      <c r="F74" s="97"/>
      <c r="G74" s="63"/>
      <c r="H74" s="57"/>
    </row>
    <row r="75" spans="1:8" ht="26" x14ac:dyDescent="0.35">
      <c r="A75" s="10">
        <v>7.1</v>
      </c>
      <c r="B75" s="24" t="s">
        <v>84</v>
      </c>
      <c r="C75" s="10" t="s">
        <v>71</v>
      </c>
      <c r="D75" s="10">
        <v>100</v>
      </c>
      <c r="E75" s="10" t="s">
        <v>13</v>
      </c>
      <c r="F75" s="11">
        <v>11.94</v>
      </c>
      <c r="G75" s="11">
        <f t="shared" ref="G75:G76" si="8">D75*F75</f>
        <v>1194</v>
      </c>
      <c r="H75" s="57"/>
    </row>
    <row r="76" spans="1:8" ht="65" x14ac:dyDescent="0.35">
      <c r="A76" s="10">
        <v>7.2</v>
      </c>
      <c r="B76" s="64" t="s">
        <v>85</v>
      </c>
      <c r="C76" s="10" t="s">
        <v>71</v>
      </c>
      <c r="D76" s="10">
        <v>40</v>
      </c>
      <c r="E76" s="10" t="s">
        <v>13</v>
      </c>
      <c r="F76" s="11">
        <v>11.94</v>
      </c>
      <c r="G76" s="11">
        <f t="shared" si="8"/>
        <v>477.59999999999997</v>
      </c>
      <c r="H76" s="57"/>
    </row>
    <row r="77" spans="1:8" ht="14.9" customHeight="1" x14ac:dyDescent="0.35">
      <c r="A77" s="110" t="s">
        <v>86</v>
      </c>
      <c r="B77" s="110"/>
      <c r="C77" s="110"/>
      <c r="D77" s="110"/>
      <c r="E77" s="110"/>
      <c r="F77" s="110"/>
      <c r="G77" s="101">
        <f>SUM(G14:G76)</f>
        <v>37642.620000000003</v>
      </c>
    </row>
    <row r="78" spans="1:8" ht="12.75" customHeight="1" x14ac:dyDescent="0.35">
      <c r="A78" s="102"/>
      <c r="B78" s="102"/>
      <c r="C78" s="102"/>
      <c r="D78" s="102"/>
      <c r="E78" s="102"/>
      <c r="F78" s="102"/>
      <c r="G78" s="65"/>
    </row>
    <row r="79" spans="1:8" x14ac:dyDescent="0.35">
      <c r="A79" s="103" t="s">
        <v>87</v>
      </c>
      <c r="B79" s="103"/>
      <c r="C79" s="103"/>
      <c r="D79" s="103"/>
      <c r="E79" s="103"/>
      <c r="F79" s="103"/>
      <c r="G79" s="66">
        <f>SUM(G8)+G77</f>
        <v>324847.01999999996</v>
      </c>
    </row>
    <row r="80" spans="1:8" x14ac:dyDescent="0.35">
      <c r="A80" s="103" t="s">
        <v>88</v>
      </c>
      <c r="B80" s="103"/>
      <c r="C80" s="103"/>
      <c r="D80" s="103"/>
      <c r="E80" s="103"/>
      <c r="F80" s="103"/>
      <c r="G80" s="66">
        <f>G81-G79</f>
        <v>64969.40399999998</v>
      </c>
    </row>
    <row r="81" spans="1:7" x14ac:dyDescent="0.35">
      <c r="A81" s="103" t="s">
        <v>89</v>
      </c>
      <c r="B81" s="103"/>
      <c r="C81" s="103"/>
      <c r="D81" s="103"/>
      <c r="E81" s="103"/>
      <c r="F81" s="103"/>
      <c r="G81" s="66">
        <f>G79*1.2</f>
        <v>389816.42399999994</v>
      </c>
    </row>
    <row r="83" spans="1:7" x14ac:dyDescent="0.35">
      <c r="G83" s="100"/>
    </row>
  </sheetData>
  <mergeCells count="16">
    <mergeCell ref="A12:G12"/>
    <mergeCell ref="A2:G2"/>
    <mergeCell ref="A3:G3"/>
    <mergeCell ref="A4:G4"/>
    <mergeCell ref="A7:G7"/>
    <mergeCell ref="A9:F9"/>
    <mergeCell ref="A78:F78"/>
    <mergeCell ref="A79:F79"/>
    <mergeCell ref="A80:F80"/>
    <mergeCell ref="A81:F81"/>
    <mergeCell ref="A15:A17"/>
    <mergeCell ref="A18:A21"/>
    <mergeCell ref="A29:A34"/>
    <mergeCell ref="A42:A50"/>
    <mergeCell ref="A51:A54"/>
    <mergeCell ref="A77:F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1. aasta</vt:lpstr>
      <vt:lpstr>2. aasta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Kurusk</dc:creator>
  <cp:lastModifiedBy>Aivar Kurusk</cp:lastModifiedBy>
  <cp:lastPrinted>2022-03-30T04:49:15Z</cp:lastPrinted>
  <dcterms:created xsi:type="dcterms:W3CDTF">2022-01-26T06:49:22Z</dcterms:created>
  <dcterms:modified xsi:type="dcterms:W3CDTF">2023-05-04T08:48:12Z</dcterms:modified>
</cp:coreProperties>
</file>